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'Лист1'!$A$1:$H$30</definedName>
  </definedNames>
  <calcPr fullCalcOnLoad="1"/>
</workbook>
</file>

<file path=xl/sharedStrings.xml><?xml version="1.0" encoding="utf-8"?>
<sst xmlns="http://schemas.openxmlformats.org/spreadsheetml/2006/main" count="30" uniqueCount="24">
  <si>
    <t>Максимальная ставка налога, установленная НК РФ</t>
  </si>
  <si>
    <t>Земли сельхоз/назначения</t>
  </si>
  <si>
    <t>Земельные участки, отнесенные к землям в составе зон сельхоз/использования в поселениях и используемые для сельхозпроизводства</t>
  </si>
  <si>
    <t>Земельные уч - ки, занятые жилым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объектам инж - ной инфраструктуры ЖКХ) или предоставленных для ИЖС</t>
  </si>
  <si>
    <t xml:space="preserve">Прочие земельные участки </t>
  </si>
  <si>
    <t>До 300 тыс.руб</t>
  </si>
  <si>
    <t>От 300 до 500 тыс. руб</t>
  </si>
  <si>
    <t>Свыше 500 тыс. руб</t>
  </si>
  <si>
    <t>юридические лица</t>
  </si>
  <si>
    <t>Земельный налог, в том числе</t>
  </si>
  <si>
    <t>физические лица</t>
  </si>
  <si>
    <t>Кадастровая стоимость, рублей</t>
  </si>
  <si>
    <t>Сумма налога, исчисленная по максимальной ставке, рублей</t>
  </si>
  <si>
    <t>Итого по местным налогам</t>
  </si>
  <si>
    <t>Приложение №1</t>
  </si>
  <si>
    <t>Налог на имущество физических лиц</t>
  </si>
  <si>
    <t>Наименование категории земель</t>
  </si>
  <si>
    <t>Сумма налога, начисленная за 2013 год по действующей ставке, рублей</t>
  </si>
  <si>
    <t>Количество земельных участков, строений</t>
  </si>
  <si>
    <t>Действующая ставка налога, установленная решением Думы БСП</t>
  </si>
  <si>
    <t>Информация подготовлена на основании формы №5-МН "Отчет о налоговой базе и структуре начислений по местным налогам за 2013 год"</t>
  </si>
  <si>
    <t>Сумма недополученных доходов бюджета за 2013 год, рублей</t>
  </si>
  <si>
    <t>Сведения о начисленных суммах налога на имущество физических лиц и земельного налога по действующим ставкам, расчет налогов по максимальным ставкам и расчет недополученных доходов бюджета Байкаловского сельского поселения за 2013 год</t>
  </si>
  <si>
    <t xml:space="preserve">земельные участки приобретенные(предоставленные) для личного подсобного хозяйства, садоводства, огородничества или животноводства, а также дачного хозяйства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</si>
</sst>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#,##0.0"/>
  </numFmts>
  <fonts count="40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 wrapText="1"/>
    </xf>
    <xf numFmtId="4" fontId="0" fillId="0" borderId="10" xfId="0" applyNumberFormat="1" applyBorder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5" fontId="0" fillId="0" borderId="10" xfId="0" applyNumberFormat="1" applyBorder="1" applyAlignment="1">
      <alignment/>
    </xf>
    <xf numFmtId="185" fontId="2" fillId="0" borderId="10" xfId="0" applyNumberFormat="1" applyFont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0" xfId="0" applyNumberFormat="1" applyBorder="1" applyAlignment="1">
      <alignment/>
    </xf>
    <xf numFmtId="185" fontId="2" fillId="0" borderId="10" xfId="0" applyNumberFormat="1" applyFont="1" applyBorder="1" applyAlignment="1">
      <alignment/>
    </xf>
    <xf numFmtId="185" fontId="0" fillId="0" borderId="10" xfId="0" applyNumberFormat="1" applyFill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49" fontId="2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5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zoomScalePageLayoutView="0" workbookViewId="0" topLeftCell="A43">
      <selection activeCell="E27" sqref="E27"/>
    </sheetView>
  </sheetViews>
  <sheetFormatPr defaultColWidth="9.140625" defaultRowHeight="12.75"/>
  <cols>
    <col min="1" max="1" width="29.57421875" style="0" customWidth="1"/>
    <col min="2" max="2" width="11.7109375" style="0" customWidth="1"/>
    <col min="3" max="3" width="15.421875" style="0" bestFit="1" customWidth="1"/>
    <col min="4" max="4" width="12.421875" style="0" customWidth="1"/>
    <col min="5" max="5" width="12.8515625" style="0" customWidth="1"/>
    <col min="6" max="6" width="13.140625" style="0" customWidth="1"/>
    <col min="7" max="7" width="13.57421875" style="0" customWidth="1"/>
    <col min="8" max="8" width="16.57421875" style="0" customWidth="1"/>
    <col min="9" max="9" width="9.140625" style="16" customWidth="1"/>
  </cols>
  <sheetData>
    <row r="1" spans="7:8" ht="12.75">
      <c r="G1" s="48" t="s">
        <v>14</v>
      </c>
      <c r="H1" s="48"/>
    </row>
    <row r="4" spans="1:8" ht="27.75" customHeight="1">
      <c r="A4" s="44" t="s">
        <v>22</v>
      </c>
      <c r="B4" s="45"/>
      <c r="C4" s="45"/>
      <c r="D4" s="45"/>
      <c r="E4" s="45"/>
      <c r="F4" s="45"/>
      <c r="G4" s="45"/>
      <c r="H4" s="45"/>
    </row>
    <row r="7" spans="1:9" ht="73.5" customHeight="1">
      <c r="A7" s="11" t="s">
        <v>16</v>
      </c>
      <c r="B7" s="21" t="s">
        <v>18</v>
      </c>
      <c r="C7" s="11" t="s">
        <v>11</v>
      </c>
      <c r="D7" s="11" t="s">
        <v>19</v>
      </c>
      <c r="E7" s="11" t="s">
        <v>17</v>
      </c>
      <c r="F7" s="11" t="s">
        <v>0</v>
      </c>
      <c r="G7" s="11" t="s">
        <v>12</v>
      </c>
      <c r="H7" s="11" t="s">
        <v>21</v>
      </c>
      <c r="I7" s="13"/>
    </row>
    <row r="8" spans="1:9" ht="12.75">
      <c r="A8" s="3">
        <v>1</v>
      </c>
      <c r="B8" s="22">
        <v>2</v>
      </c>
      <c r="C8" s="3">
        <v>3</v>
      </c>
      <c r="D8" s="3">
        <v>4</v>
      </c>
      <c r="E8" s="3">
        <v>6</v>
      </c>
      <c r="F8" s="3">
        <v>7</v>
      </c>
      <c r="G8" s="3">
        <v>8</v>
      </c>
      <c r="H8" s="3">
        <v>9</v>
      </c>
      <c r="I8" s="14"/>
    </row>
    <row r="9" spans="1:9" ht="12.75">
      <c r="A9" s="23" t="s">
        <v>9</v>
      </c>
      <c r="B9" s="42">
        <f>B10+B12+B14+B20+B17</f>
        <v>2175</v>
      </c>
      <c r="C9" s="36">
        <f>C10+C14+C20+C12+C17</f>
        <v>574366667</v>
      </c>
      <c r="D9" s="20"/>
      <c r="E9" s="36">
        <f>E10+E12+E14+E20+E17</f>
        <v>2030000</v>
      </c>
      <c r="F9" s="20"/>
      <c r="G9" s="36">
        <f>G10+G12+G14+G20</f>
        <v>2559500.001</v>
      </c>
      <c r="H9" s="36">
        <f>H10+H12+H14+H20</f>
        <v>537500.0009999999</v>
      </c>
      <c r="I9" s="15"/>
    </row>
    <row r="10" spans="1:8" ht="20.25" customHeight="1">
      <c r="A10" s="10" t="s">
        <v>1</v>
      </c>
      <c r="B10" s="5">
        <f>B11</f>
        <v>87</v>
      </c>
      <c r="C10" s="35">
        <f>C11</f>
        <v>8000000</v>
      </c>
      <c r="D10" s="6">
        <v>0.15</v>
      </c>
      <c r="E10" s="39">
        <f>E11</f>
        <v>12000</v>
      </c>
      <c r="F10" s="1">
        <v>0.3</v>
      </c>
      <c r="G10" s="39">
        <f>G11</f>
        <v>24000</v>
      </c>
      <c r="H10" s="39">
        <f>H11</f>
        <v>12000</v>
      </c>
    </row>
    <row r="11" spans="1:8" ht="20.25" customHeight="1">
      <c r="A11" s="10" t="s">
        <v>10</v>
      </c>
      <c r="B11" s="27">
        <v>87</v>
      </c>
      <c r="C11" s="35">
        <v>8000000</v>
      </c>
      <c r="D11" s="6">
        <v>0.15</v>
      </c>
      <c r="E11" s="35">
        <v>12000</v>
      </c>
      <c r="F11" s="1">
        <v>0.3</v>
      </c>
      <c r="G11" s="35">
        <f>C11*F11/100</f>
        <v>24000</v>
      </c>
      <c r="H11" s="35">
        <f>G11-E11</f>
        <v>12000</v>
      </c>
    </row>
    <row r="12" spans="1:9" s="34" customFormat="1" ht="63.75">
      <c r="A12" s="30" t="s">
        <v>2</v>
      </c>
      <c r="B12" s="31">
        <f>B13</f>
        <v>37</v>
      </c>
      <c r="C12" s="37">
        <f>C13</f>
        <v>62666667</v>
      </c>
      <c r="D12" s="32">
        <v>0.15</v>
      </c>
      <c r="E12" s="41">
        <f>E13</f>
        <v>94000</v>
      </c>
      <c r="F12" s="32">
        <v>0.3</v>
      </c>
      <c r="G12" s="41">
        <f>G13</f>
        <v>188000.001</v>
      </c>
      <c r="H12" s="35">
        <f>G12-E12</f>
        <v>94000.00099999999</v>
      </c>
      <c r="I12" s="33"/>
    </row>
    <row r="13" spans="1:9" s="29" customFormat="1" ht="12.75">
      <c r="A13" s="10" t="s">
        <v>8</v>
      </c>
      <c r="B13" s="5">
        <v>37</v>
      </c>
      <c r="C13" s="35">
        <v>62666667</v>
      </c>
      <c r="D13" s="6">
        <v>0.15</v>
      </c>
      <c r="E13" s="35">
        <v>94000</v>
      </c>
      <c r="F13" s="1">
        <v>0.3</v>
      </c>
      <c r="G13" s="35">
        <f>C13*F13/100</f>
        <v>188000.001</v>
      </c>
      <c r="H13" s="35">
        <f>G13-E13</f>
        <v>94000.00099999999</v>
      </c>
      <c r="I13" s="28"/>
    </row>
    <row r="14" spans="1:8" ht="131.25" customHeight="1">
      <c r="A14" s="9" t="s">
        <v>3</v>
      </c>
      <c r="B14" s="4">
        <f>SUM(B15:B16)</f>
        <v>1826</v>
      </c>
      <c r="C14" s="38">
        <f>C15</f>
        <v>431500000</v>
      </c>
      <c r="D14" s="1">
        <v>0.2</v>
      </c>
      <c r="E14" s="35">
        <f>SUM(E15:E16)</f>
        <v>868000</v>
      </c>
      <c r="F14" s="1">
        <v>0.3</v>
      </c>
      <c r="G14" s="35">
        <f>G15</f>
        <v>1294500</v>
      </c>
      <c r="H14" s="35">
        <f>H15</f>
        <v>431500</v>
      </c>
    </row>
    <row r="15" spans="1:8" ht="12.75">
      <c r="A15" s="10" t="s">
        <v>10</v>
      </c>
      <c r="B15" s="4">
        <v>1823</v>
      </c>
      <c r="C15" s="38">
        <v>431500000</v>
      </c>
      <c r="D15" s="1">
        <v>0.2</v>
      </c>
      <c r="E15" s="35">
        <v>863000</v>
      </c>
      <c r="F15" s="1">
        <v>0.3</v>
      </c>
      <c r="G15" s="35">
        <f>C15*F15/100</f>
        <v>1294500</v>
      </c>
      <c r="H15" s="35">
        <f>G15-E15</f>
        <v>431500</v>
      </c>
    </row>
    <row r="16" spans="1:8" ht="12.75">
      <c r="A16" s="10" t="s">
        <v>8</v>
      </c>
      <c r="B16" s="4">
        <v>3</v>
      </c>
      <c r="C16" s="38">
        <v>2500000</v>
      </c>
      <c r="D16" s="1">
        <v>0.2</v>
      </c>
      <c r="E16" s="35">
        <v>5000</v>
      </c>
      <c r="F16" s="1"/>
      <c r="G16" s="35"/>
      <c r="H16" s="35"/>
    </row>
    <row r="17" spans="1:8" ht="76.5">
      <c r="A17" s="10" t="s">
        <v>23</v>
      </c>
      <c r="B17" s="4">
        <f>SUM(B18:B19)</f>
        <v>94</v>
      </c>
      <c r="C17" s="38">
        <f>SUM(C18:C19)</f>
        <v>2000000</v>
      </c>
      <c r="D17" s="1">
        <v>0.15</v>
      </c>
      <c r="E17" s="35">
        <f>SUM(E18:E19)</f>
        <v>3000</v>
      </c>
      <c r="F17" s="1">
        <v>0.3</v>
      </c>
      <c r="G17" s="35">
        <f>SUM(G18:G19)</f>
        <v>6000</v>
      </c>
      <c r="H17" s="35">
        <f>SUM(H18:H19)</f>
        <v>3000</v>
      </c>
    </row>
    <row r="18" spans="1:8" ht="12.75">
      <c r="A18" s="10" t="s">
        <v>8</v>
      </c>
      <c r="B18" s="4">
        <v>1</v>
      </c>
      <c r="C18" s="38"/>
      <c r="D18" s="1">
        <v>0.15</v>
      </c>
      <c r="E18" s="35">
        <v>0</v>
      </c>
      <c r="F18" s="1">
        <v>0.3</v>
      </c>
      <c r="G18" s="35"/>
      <c r="H18" s="35"/>
    </row>
    <row r="19" spans="1:8" ht="12.75">
      <c r="A19" s="10" t="s">
        <v>10</v>
      </c>
      <c r="B19" s="4">
        <v>93</v>
      </c>
      <c r="C19" s="38">
        <v>2000000</v>
      </c>
      <c r="D19" s="1">
        <v>0.15</v>
      </c>
      <c r="E19" s="35">
        <v>3000</v>
      </c>
      <c r="F19" s="1">
        <v>0.3</v>
      </c>
      <c r="G19" s="35">
        <f>C19*F19/100</f>
        <v>6000</v>
      </c>
      <c r="H19" s="35">
        <f>G19-E19</f>
        <v>3000</v>
      </c>
    </row>
    <row r="20" spans="1:8" ht="12.75">
      <c r="A20" s="8" t="s">
        <v>4</v>
      </c>
      <c r="B20" s="4">
        <f>B21+B22</f>
        <v>131</v>
      </c>
      <c r="C20" s="39">
        <f>C21+C22</f>
        <v>70200000</v>
      </c>
      <c r="D20" s="1">
        <v>1.5</v>
      </c>
      <c r="E20" s="35">
        <f>SUM(E21:E22)</f>
        <v>1053000</v>
      </c>
      <c r="F20" s="1">
        <v>1.5</v>
      </c>
      <c r="G20" s="35">
        <f>G21+G22</f>
        <v>1053000</v>
      </c>
      <c r="H20" s="35">
        <f>H21+H22</f>
        <v>0</v>
      </c>
    </row>
    <row r="21" spans="1:8" ht="12.75">
      <c r="A21" s="10" t="s">
        <v>8</v>
      </c>
      <c r="B21" s="4">
        <v>69</v>
      </c>
      <c r="C21" s="39">
        <v>62000000</v>
      </c>
      <c r="D21" s="1">
        <v>1.5</v>
      </c>
      <c r="E21" s="35">
        <v>930000</v>
      </c>
      <c r="F21" s="1">
        <v>1.5</v>
      </c>
      <c r="G21" s="35">
        <f>C21*F21/100</f>
        <v>930000</v>
      </c>
      <c r="H21" s="35">
        <f>G21-E21</f>
        <v>0</v>
      </c>
    </row>
    <row r="22" spans="1:8" ht="12.75">
      <c r="A22" s="10" t="s">
        <v>10</v>
      </c>
      <c r="B22" s="4">
        <v>62</v>
      </c>
      <c r="C22" s="39">
        <v>8200000</v>
      </c>
      <c r="D22" s="1">
        <v>1.5</v>
      </c>
      <c r="E22" s="35">
        <v>123000</v>
      </c>
      <c r="F22" s="1">
        <v>1.5</v>
      </c>
      <c r="G22" s="35">
        <f>C22*F22/100</f>
        <v>123000</v>
      </c>
      <c r="H22" s="35">
        <f>G22-E22</f>
        <v>0</v>
      </c>
    </row>
    <row r="23" spans="1:9" s="26" customFormat="1" ht="24">
      <c r="A23" s="7" t="s">
        <v>15</v>
      </c>
      <c r="B23" s="24">
        <f>B24+B25+B26</f>
        <v>1576</v>
      </c>
      <c r="C23" s="40">
        <f>C24+C25+C26</f>
        <v>756931000</v>
      </c>
      <c r="D23" s="19"/>
      <c r="E23" s="36">
        <f>E24+E25+E26</f>
        <v>1072396</v>
      </c>
      <c r="F23" s="19"/>
      <c r="G23" s="36">
        <f>G24+G25+G26</f>
        <v>4211193</v>
      </c>
      <c r="H23" s="36">
        <f>H24+H25+H26</f>
        <v>3138797</v>
      </c>
      <c r="I23" s="25"/>
    </row>
    <row r="24" spans="1:8" ht="12.75">
      <c r="A24" s="8" t="s">
        <v>5</v>
      </c>
      <c r="B24" s="4">
        <v>574</v>
      </c>
      <c r="C24" s="39">
        <v>284400000</v>
      </c>
      <c r="D24" s="1">
        <v>0.05</v>
      </c>
      <c r="E24" s="35">
        <v>142200</v>
      </c>
      <c r="F24" s="1">
        <v>0.1</v>
      </c>
      <c r="G24" s="35">
        <f>C24*F24/100</f>
        <v>284400</v>
      </c>
      <c r="H24" s="35">
        <f>G24-E24</f>
        <v>142200</v>
      </c>
    </row>
    <row r="25" spans="1:8" ht="12.75">
      <c r="A25" s="8" t="s">
        <v>6</v>
      </c>
      <c r="B25" s="4">
        <v>540</v>
      </c>
      <c r="C25" s="39">
        <v>324931000</v>
      </c>
      <c r="D25" s="1">
        <v>0.15</v>
      </c>
      <c r="E25" s="35">
        <v>487396</v>
      </c>
      <c r="F25" s="1">
        <v>0.3</v>
      </c>
      <c r="G25" s="35">
        <f>C25*F25/100</f>
        <v>974793</v>
      </c>
      <c r="H25" s="35">
        <f>G25-E25</f>
        <v>487397</v>
      </c>
    </row>
    <row r="26" spans="1:8" ht="12.75">
      <c r="A26" s="8" t="s">
        <v>7</v>
      </c>
      <c r="B26" s="4">
        <v>462</v>
      </c>
      <c r="C26" s="39">
        <v>147600000</v>
      </c>
      <c r="D26" s="1">
        <v>0.3</v>
      </c>
      <c r="E26" s="35">
        <v>442800</v>
      </c>
      <c r="F26" s="1">
        <v>2</v>
      </c>
      <c r="G26" s="35">
        <f>C26*F26/100</f>
        <v>2952000</v>
      </c>
      <c r="H26" s="35">
        <f>G26-E26</f>
        <v>2509200</v>
      </c>
    </row>
    <row r="27" spans="1:8" ht="12.75">
      <c r="A27" s="2"/>
      <c r="B27" s="4"/>
      <c r="C27" s="12"/>
      <c r="D27" s="1"/>
      <c r="E27" s="39"/>
      <c r="F27" s="1"/>
      <c r="G27" s="39"/>
      <c r="H27" s="39"/>
    </row>
    <row r="28" spans="1:8" ht="12.75">
      <c r="A28" s="17" t="s">
        <v>13</v>
      </c>
      <c r="B28" s="43">
        <f>B23+B9</f>
        <v>3751</v>
      </c>
      <c r="C28" s="18"/>
      <c r="D28" s="19"/>
      <c r="E28" s="40">
        <f>E23+E9</f>
        <v>3102396</v>
      </c>
      <c r="F28" s="19"/>
      <c r="G28" s="40">
        <f>G23+G9</f>
        <v>6770693.001</v>
      </c>
      <c r="H28" s="40">
        <f>H23+H9</f>
        <v>3676297.001</v>
      </c>
    </row>
    <row r="29" spans="1:8" ht="12.75">
      <c r="A29" s="2"/>
      <c r="B29" s="4"/>
      <c r="C29" s="12"/>
      <c r="D29" s="1"/>
      <c r="E29" s="1"/>
      <c r="F29" s="1"/>
      <c r="G29" s="39"/>
      <c r="H29" s="1"/>
    </row>
    <row r="30" spans="1:8" ht="12.75">
      <c r="A30" s="46" t="s">
        <v>20</v>
      </c>
      <c r="B30" s="47"/>
      <c r="C30" s="47"/>
      <c r="D30" s="47"/>
      <c r="E30" s="47"/>
      <c r="F30" s="47"/>
      <c r="G30" s="47"/>
      <c r="H30" s="47"/>
    </row>
  </sheetData>
  <sheetProtection/>
  <mergeCells count="3">
    <mergeCell ref="A4:H4"/>
    <mergeCell ref="A30:H30"/>
    <mergeCell ref="G1:H1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9"/>
  <sheetViews>
    <sheetView zoomScalePageLayoutView="0" workbookViewId="0" topLeftCell="A1">
      <selection activeCell="F19" sqref="F19"/>
    </sheetView>
  </sheetViews>
  <sheetFormatPr defaultColWidth="9.140625" defaultRowHeight="12.75"/>
  <cols>
    <col min="2" max="2" width="15.421875" style="0" bestFit="1" customWidth="1"/>
    <col min="3" max="3" width="9.28125" style="0" bestFit="1" customWidth="1"/>
    <col min="4" max="4" width="13.421875" style="0" customWidth="1"/>
  </cols>
  <sheetData>
    <row r="4" spans="2:5" ht="12.75">
      <c r="B4" s="1"/>
      <c r="C4" s="1"/>
      <c r="D4" s="1"/>
      <c r="E4" s="1"/>
    </row>
    <row r="5" spans="2:5" ht="12.75">
      <c r="B5" s="12"/>
      <c r="C5" s="12"/>
      <c r="D5" s="12"/>
      <c r="E5" s="1"/>
    </row>
    <row r="6" spans="2:5" ht="12.75">
      <c r="B6" s="12"/>
      <c r="C6" s="12"/>
      <c r="D6" s="12"/>
      <c r="E6" s="1"/>
    </row>
    <row r="7" spans="2:5" ht="12.75">
      <c r="B7" s="12"/>
      <c r="C7" s="12"/>
      <c r="D7" s="12"/>
      <c r="E7" s="1"/>
    </row>
    <row r="8" spans="2:5" ht="12.75">
      <c r="B8" s="12"/>
      <c r="C8" s="12"/>
      <c r="D8" s="12"/>
      <c r="E8" s="1"/>
    </row>
    <row r="9" spans="2:5" ht="12.75">
      <c r="B9" s="12"/>
      <c r="C9" s="12"/>
      <c r="D9" s="12"/>
      <c r="E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:C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</cp:lastModifiedBy>
  <cp:lastPrinted>2015-06-30T03:59:50Z</cp:lastPrinted>
  <dcterms:created xsi:type="dcterms:W3CDTF">1996-10-08T23:32:33Z</dcterms:created>
  <dcterms:modified xsi:type="dcterms:W3CDTF">2015-06-30T04:01:05Z</dcterms:modified>
  <cp:category/>
  <cp:version/>
  <cp:contentType/>
  <cp:contentStatus/>
</cp:coreProperties>
</file>