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<sst xmlns="http://schemas.openxmlformats.org/spreadsheetml/2006/main" count="33" uniqueCount="33">
  <si>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</si>
  <si>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</si>
  <si>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</si>
  <si>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</si>
  <si>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</si>
  <si>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</si>
  <si>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</si>
  <si>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</si>
  <si>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</si>
  <si>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</si>
  <si>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</si>
  <si>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</si>
  <si>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</si>
  <si>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</si>
  <si>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</si>
  <si>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</si>
  <si>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</si>
  <si>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</si>
  <si>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</si>
  <si>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</si>
  <si>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</si>
  <si>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</si>
  <si>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</si>
  <si>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</si>
  <si>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</si>
  <si>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</si>
  <si>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</si>
  <si>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</si>
  <si>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КУЛЬТУРА, КИНЕМАТОГРАФИЯ</t>
  </si>
  <si>
    <t>Доходы от продажи материальных и нематериальных активов</t>
  </si>
  <si>
    <t>Доходы от возврата остатков субсидий, субвенций и иных межбюджетных трансфетров прошлых лет</t>
  </si>
  <si>
    <t>Доходы от оказания платных услуг и компенсаций затрат государства</t>
  </si>
  <si>
    <t>по состоянию на 01.01.2020г.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</si>
</sst>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3" fontId="6" fillId="34" borderId="10" xfId="0" applyNumberFormat="1" applyFont="1" applyFill="1" applyBorder="1" applyAlignment="1" applyProtection="1">
      <alignment horizontal="right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Normal="75" zoomScaleSheetLayoutView="100" zoomScalePageLayoutView="0" workbookViewId="0" topLeftCell="A10">
      <selection activeCell="B20" sqref="B20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2" t="s">
        <v>4</v>
      </c>
      <c r="B1" s="22"/>
      <c r="C1" s="22"/>
      <c r="D1" s="22"/>
    </row>
    <row r="2" spans="1:4" ht="20.25">
      <c r="A2" s="22" t="s">
        <v>26</v>
      </c>
      <c r="B2" s="22"/>
      <c r="C2" s="22"/>
      <c r="D2" s="22"/>
    </row>
    <row r="3" spans="1:4" ht="20.25">
      <c r="A3" s="22" t="s">
        <v>32</v>
      </c>
      <c r="B3" s="22"/>
      <c r="C3" s="22"/>
      <c r="D3" s="22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25</v>
      </c>
    </row>
    <row r="6" spans="1:4" ht="18.75">
      <c r="A6" s="18" t="s">
        <v>20</v>
      </c>
      <c r="B6" s="20">
        <f>B7+B16</f>
        <v>148843</v>
      </c>
      <c r="C6" s="20">
        <f>C7+C16</f>
        <v>146679</v>
      </c>
      <c r="D6" s="21">
        <f>C6/B6*100</f>
        <v>98.54611906505512</v>
      </c>
    </row>
    <row r="7" spans="1:4" s="2" customFormat="1" ht="31.5">
      <c r="A7" s="6" t="s">
        <v>11</v>
      </c>
      <c r="B7" s="14">
        <f>SUM(B8:B15)</f>
        <v>33733</v>
      </c>
      <c r="C7" s="14">
        <f>SUM(C8:C15)</f>
        <v>33878</v>
      </c>
      <c r="D7" s="7">
        <f>C7/B7*100</f>
        <v>100.42984614472475</v>
      </c>
    </row>
    <row r="8" spans="1:4" ht="15.75">
      <c r="A8" s="19" t="s">
        <v>0</v>
      </c>
      <c r="B8" s="15">
        <v>3885</v>
      </c>
      <c r="C8" s="15">
        <v>3827</v>
      </c>
      <c r="D8" s="7">
        <f aca="true" t="shared" si="0" ref="D8:D19">C8/B8*100</f>
        <v>98.5070785070785</v>
      </c>
    </row>
    <row r="9" spans="1:4" ht="15.75">
      <c r="A9" s="8" t="s">
        <v>23</v>
      </c>
      <c r="B9" s="15">
        <v>14041</v>
      </c>
      <c r="C9" s="15">
        <v>13991</v>
      </c>
      <c r="D9" s="7">
        <f t="shared" si="0"/>
        <v>99.643900007122</v>
      </c>
    </row>
    <row r="10" spans="1:4" ht="15.75">
      <c r="A10" s="8" t="s">
        <v>17</v>
      </c>
      <c r="B10" s="23">
        <v>1581</v>
      </c>
      <c r="C10" s="23">
        <v>1568</v>
      </c>
      <c r="D10" s="7">
        <f t="shared" si="0"/>
        <v>99.17773561037319</v>
      </c>
    </row>
    <row r="11" spans="1:4" ht="15.75">
      <c r="A11" s="8" t="s">
        <v>16</v>
      </c>
      <c r="B11" s="15">
        <v>11935</v>
      </c>
      <c r="C11" s="15">
        <v>12235</v>
      </c>
      <c r="D11" s="7">
        <f t="shared" si="0"/>
        <v>102.51361541684123</v>
      </c>
    </row>
    <row r="12" spans="1:4" ht="31.5">
      <c r="A12" s="8" t="s">
        <v>24</v>
      </c>
      <c r="B12" s="15">
        <v>1401</v>
      </c>
      <c r="C12" s="15">
        <v>1366</v>
      </c>
      <c r="D12" s="7">
        <f t="shared" si="0"/>
        <v>97.50178443968593</v>
      </c>
    </row>
    <row r="13" spans="1:4" ht="20.25" customHeight="1">
      <c r="A13" s="8" t="s">
        <v>31</v>
      </c>
      <c r="B13" s="15">
        <v>151</v>
      </c>
      <c r="C13" s="15">
        <v>152</v>
      </c>
      <c r="D13" s="7">
        <f t="shared" si="0"/>
        <v>100.66225165562915</v>
      </c>
    </row>
    <row r="14" spans="1:4" ht="15.75">
      <c r="A14" s="8" t="s">
        <v>29</v>
      </c>
      <c r="B14" s="15">
        <v>697</v>
      </c>
      <c r="C14" s="15">
        <v>697</v>
      </c>
      <c r="D14" s="7">
        <f t="shared" si="0"/>
        <v>100</v>
      </c>
    </row>
    <row r="15" spans="1:4" ht="15.75">
      <c r="A15" s="8" t="s">
        <v>15</v>
      </c>
      <c r="B15" s="15">
        <v>42</v>
      </c>
      <c r="C15" s="15">
        <v>42</v>
      </c>
      <c r="D15" s="7">
        <f t="shared" si="0"/>
        <v>100</v>
      </c>
    </row>
    <row r="16" spans="1:4" ht="15.75">
      <c r="A16" s="5" t="s">
        <v>1</v>
      </c>
      <c r="B16" s="15">
        <f>B18+B19+B17</f>
        <v>115110</v>
      </c>
      <c r="C16" s="15">
        <f>C18+C19+C17</f>
        <v>112801</v>
      </c>
      <c r="D16" s="7">
        <f t="shared" si="0"/>
        <v>97.9940926070715</v>
      </c>
    </row>
    <row r="17" spans="1:4" ht="31.5">
      <c r="A17" s="5" t="s">
        <v>30</v>
      </c>
      <c r="B17" s="15">
        <v>14</v>
      </c>
      <c r="C17" s="15">
        <v>14</v>
      </c>
      <c r="D17" s="7">
        <f t="shared" si="0"/>
        <v>100</v>
      </c>
    </row>
    <row r="18" spans="1:4" ht="31.5">
      <c r="A18" s="8" t="s">
        <v>3</v>
      </c>
      <c r="B18" s="15">
        <v>-1419</v>
      </c>
      <c r="C18" s="15">
        <v>-1419</v>
      </c>
      <c r="D18" s="7">
        <f t="shared" si="0"/>
        <v>100</v>
      </c>
    </row>
    <row r="19" spans="1:4" ht="31.5">
      <c r="A19" s="5" t="s">
        <v>19</v>
      </c>
      <c r="B19" s="14">
        <v>116515</v>
      </c>
      <c r="C19" s="14">
        <v>114206</v>
      </c>
      <c r="D19" s="7">
        <f t="shared" si="0"/>
        <v>98.0182809080376</v>
      </c>
    </row>
    <row r="20" spans="1:4" ht="18.75">
      <c r="A20" s="18" t="s">
        <v>21</v>
      </c>
      <c r="B20" s="20">
        <f>SUM(B21:B29)</f>
        <v>149489</v>
      </c>
      <c r="C20" s="20">
        <f>SUM(C21:C29)</f>
        <v>146783</v>
      </c>
      <c r="D20" s="21">
        <f>C20/B20*100</f>
        <v>98.1898333656657</v>
      </c>
    </row>
    <row r="21" spans="1:4" ht="15.75">
      <c r="A21" s="9" t="s">
        <v>5</v>
      </c>
      <c r="B21" s="16">
        <v>16630</v>
      </c>
      <c r="C21" s="16">
        <v>16468</v>
      </c>
      <c r="D21" s="11">
        <f>C21/B21*100</f>
        <v>99.02585688514732</v>
      </c>
    </row>
    <row r="22" spans="1:4" ht="15.75">
      <c r="A22" s="9" t="s">
        <v>6</v>
      </c>
      <c r="B22" s="16">
        <v>493</v>
      </c>
      <c r="C22" s="16">
        <v>493</v>
      </c>
      <c r="D22" s="11">
        <f>C22/B22*100</f>
        <v>100</v>
      </c>
    </row>
    <row r="23" spans="1:4" ht="31.5">
      <c r="A23" s="9" t="s">
        <v>7</v>
      </c>
      <c r="B23" s="16">
        <v>134</v>
      </c>
      <c r="C23" s="16">
        <v>134</v>
      </c>
      <c r="D23" s="11">
        <f aca="true" t="shared" si="1" ref="D23:D29">C23/B23*100</f>
        <v>100</v>
      </c>
    </row>
    <row r="24" spans="1:4" ht="15.75">
      <c r="A24" s="9" t="s">
        <v>8</v>
      </c>
      <c r="B24" s="16">
        <v>37174</v>
      </c>
      <c r="C24" s="16">
        <v>35705</v>
      </c>
      <c r="D24" s="11">
        <f t="shared" si="1"/>
        <v>96.04831333727874</v>
      </c>
    </row>
    <row r="25" spans="1:4" ht="15.75">
      <c r="A25" s="9" t="s">
        <v>9</v>
      </c>
      <c r="B25" s="16">
        <v>46874</v>
      </c>
      <c r="C25" s="16">
        <v>45800</v>
      </c>
      <c r="D25" s="11">
        <f t="shared" si="1"/>
        <v>97.70875112002389</v>
      </c>
    </row>
    <row r="26" spans="1:4" ht="15.75">
      <c r="A26" s="9" t="s">
        <v>27</v>
      </c>
      <c r="B26" s="16">
        <v>250</v>
      </c>
      <c r="C26" s="16">
        <v>250</v>
      </c>
      <c r="D26" s="11">
        <f t="shared" si="1"/>
        <v>100</v>
      </c>
    </row>
    <row r="27" spans="1:4" ht="15.75">
      <c r="A27" s="9" t="s">
        <v>28</v>
      </c>
      <c r="B27" s="16">
        <v>43267</v>
      </c>
      <c r="C27" s="16">
        <v>43267</v>
      </c>
      <c r="D27" s="11">
        <f t="shared" si="1"/>
        <v>100</v>
      </c>
    </row>
    <row r="28" spans="1:4" ht="15.75">
      <c r="A28" s="9" t="s">
        <v>10</v>
      </c>
      <c r="B28" s="16">
        <v>2132</v>
      </c>
      <c r="C28" s="16">
        <v>2131</v>
      </c>
      <c r="D28" s="11">
        <f t="shared" si="1"/>
        <v>99.953095684803</v>
      </c>
    </row>
    <row r="29" spans="1:4" ht="15.75">
      <c r="A29" s="9" t="s">
        <v>18</v>
      </c>
      <c r="B29" s="16">
        <v>2535</v>
      </c>
      <c r="C29" s="16">
        <v>2535</v>
      </c>
      <c r="D29" s="11">
        <f t="shared" si="1"/>
        <v>100</v>
      </c>
    </row>
    <row r="30" spans="1:4" ht="18.75">
      <c r="A30" s="18" t="s">
        <v>22</v>
      </c>
      <c r="B30" s="20">
        <f>B31</f>
        <v>646</v>
      </c>
      <c r="C30" s="20">
        <f>C31</f>
        <v>104</v>
      </c>
      <c r="D30" s="12"/>
    </row>
    <row r="31" spans="1:4" ht="31.5">
      <c r="A31" s="10" t="s">
        <v>2</v>
      </c>
      <c r="B31" s="17">
        <f>B20-B6</f>
        <v>646</v>
      </c>
      <c r="C31" s="17">
        <f>C20-C6</f>
        <v>104</v>
      </c>
      <c r="D31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2015-06-10T05:45:26Z</cp:lastPrinted>
  <dcterms:created xsi:type="dcterms:W3CDTF">2003-03-28T04:18:45Z</dcterms:created>
  <dcterms:modified xsi:type="dcterms:W3CDTF">2020-01-20T12:23:27Z</dcterms:modified>
  <cp:category/>
  <cp:version/>
  <cp:contentType/>
  <cp:contentStatus/>
</cp:coreProperties>
</file>