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<sst xmlns="http://schemas.openxmlformats.org/spreadsheetml/2006/main" count="36" uniqueCount="36">
  <si>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</si>
  <si>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</si>
  <si>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</si>
  <si>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</si>
  <si>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</si>
  <si>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</si>
  <si>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</si>
  <si>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</si>
  <si>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</si>
  <si>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</si>
  <si>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</si>
  <si>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</si>
  <si>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</si>
  <si>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</si>
  <si>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</si>
  <si>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</si>
  <si>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</si>
  <si>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</si>
  <si>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</si>
  <si>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</si>
  <si>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</si>
  <si>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</si>
  <si>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</si>
  <si>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</si>
  <si>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</si>
  <si>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</si>
  <si>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</si>
  <si>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</si>
  <si>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</si>
  <si>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</si>
  <si>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</si>
  <si>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</si>
  <si>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Прочие неналоговые доходы</t>
  </si>
  <si>
    <t>Перечисления для осуществления возврата (зачета) излишне уплаченных или излишне взысканных сумм налогов, сборов и иных платежей</t>
  </si>
  <si>
    <t>по состоянию на 01.05.2024г.</t>
  </si>
  <si>
    <t>СРЕДСТВА МАССОВОЙ ИНФОРМАЦИИ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</si>
</sst>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519003</v>
      </c>
      <c r="C6" s="20">
        <f>C7+C17</f>
        <v>101352</v>
      </c>
      <c r="D6" s="21">
        <f>C6/B6*100</f>
        <v>19.528210819590637</v>
      </c>
    </row>
    <row r="7" spans="1:4" s="2" customFormat="1" ht="31.5">
      <c r="A7" s="6" t="s">
        <v>11</v>
      </c>
      <c r="B7" s="14">
        <f>SUM(B8:B16)</f>
        <v>42185</v>
      </c>
      <c r="C7" s="14">
        <f>SUM(C8:C16)</f>
        <v>10532</v>
      </c>
      <c r="D7" s="7">
        <f>C7/B7*100</f>
        <v>24.966220220457508</v>
      </c>
    </row>
    <row r="8" spans="1:4" ht="15.75">
      <c r="A8" s="19" t="s">
        <v>0</v>
      </c>
      <c r="B8" s="15">
        <v>6000</v>
      </c>
      <c r="C8" s="15">
        <v>1625</v>
      </c>
      <c r="D8" s="7">
        <f aca="true" t="shared" si="0" ref="D8:D21">C8/B8*100</f>
        <v>27.083333333333332</v>
      </c>
    </row>
    <row r="9" spans="1:4" ht="15.75">
      <c r="A9" s="8" t="s">
        <v>23</v>
      </c>
      <c r="B9" s="15">
        <v>23200</v>
      </c>
      <c r="C9" s="15">
        <v>5679</v>
      </c>
      <c r="D9" s="7">
        <f t="shared" si="0"/>
        <v>24.478448275862068</v>
      </c>
    </row>
    <row r="10" spans="1:4" ht="15.75">
      <c r="A10" s="8" t="s">
        <v>17</v>
      </c>
      <c r="B10" s="22">
        <v>30</v>
      </c>
      <c r="C10" s="22">
        <v>1</v>
      </c>
      <c r="D10" s="7">
        <f t="shared" si="0"/>
        <v>3.3333333333333335</v>
      </c>
    </row>
    <row r="11" spans="1:4" ht="15.75">
      <c r="A11" s="8" t="s">
        <v>16</v>
      </c>
      <c r="B11" s="15">
        <v>10300</v>
      </c>
      <c r="C11" s="15">
        <v>1580</v>
      </c>
      <c r="D11" s="7">
        <f t="shared" si="0"/>
        <v>15.339805825242719</v>
      </c>
    </row>
    <row r="12" spans="1:4" ht="31.5">
      <c r="A12" s="8" t="s">
        <v>24</v>
      </c>
      <c r="B12" s="15">
        <v>1678</v>
      </c>
      <c r="C12" s="15">
        <v>869</v>
      </c>
      <c r="D12" s="7">
        <f t="shared" si="0"/>
        <v>51.787842669845055</v>
      </c>
    </row>
    <row r="13" spans="1:4" ht="20.25" customHeight="1">
      <c r="A13" s="8" t="s">
        <v>30</v>
      </c>
      <c r="B13" s="15">
        <v>124</v>
      </c>
      <c r="C13" s="15">
        <v>12</v>
      </c>
      <c r="D13" s="7">
        <f t="shared" si="0"/>
        <v>9.67741935483871</v>
      </c>
    </row>
    <row r="14" spans="1:4" ht="15.75">
      <c r="A14" s="8" t="s">
        <v>29</v>
      </c>
      <c r="B14" s="15">
        <v>0</v>
      </c>
      <c r="C14" s="15">
        <v>357</v>
      </c>
      <c r="D14" s="7"/>
    </row>
    <row r="15" spans="1:4" ht="15.75">
      <c r="A15" s="8" t="s">
        <v>15</v>
      </c>
      <c r="B15" s="15">
        <v>114</v>
      </c>
      <c r="C15" s="15">
        <v>14</v>
      </c>
      <c r="D15" s="7">
        <f t="shared" si="0"/>
        <v>12.280701754385964</v>
      </c>
    </row>
    <row r="16" spans="1:4" ht="15.75">
      <c r="A16" s="8" t="s">
        <v>32</v>
      </c>
      <c r="B16" s="15">
        <v>739</v>
      </c>
      <c r="C16" s="15">
        <v>395</v>
      </c>
      <c r="D16" s="7">
        <f t="shared" si="0"/>
        <v>53.45060893098782</v>
      </c>
    </row>
    <row r="17" spans="1:4" ht="15.75">
      <c r="A17" s="5" t="s">
        <v>1</v>
      </c>
      <c r="B17" s="15">
        <f>B18+B21+B19</f>
        <v>476818</v>
      </c>
      <c r="C17" s="15">
        <f>C18+C21+C19+C20</f>
        <v>90820</v>
      </c>
      <c r="D17" s="7">
        <f t="shared" si="0"/>
        <v>19.047099731973205</v>
      </c>
    </row>
    <row r="18" spans="1:4" ht="31.5">
      <c r="A18" s="8" t="s">
        <v>3</v>
      </c>
      <c r="B18" s="15"/>
      <c r="C18" s="15"/>
      <c r="D18" s="7"/>
    </row>
    <row r="19" spans="1:4" ht="63">
      <c r="A19" s="8" t="s">
        <v>31</v>
      </c>
      <c r="B19" s="15">
        <v>1</v>
      </c>
      <c r="C19" s="15">
        <v>1</v>
      </c>
      <c r="D19" s="7"/>
    </row>
    <row r="20" spans="1:4" ht="47.25">
      <c r="A20" s="8" t="s">
        <v>33</v>
      </c>
      <c r="B20" s="15"/>
      <c r="C20" s="15">
        <v>0</v>
      </c>
      <c r="D20" s="7"/>
    </row>
    <row r="21" spans="1:4" ht="31.5">
      <c r="A21" s="5" t="s">
        <v>19</v>
      </c>
      <c r="B21" s="14">
        <v>476817</v>
      </c>
      <c r="C21" s="14">
        <v>90819</v>
      </c>
      <c r="D21" s="7">
        <f t="shared" si="0"/>
        <v>19.04692995425918</v>
      </c>
    </row>
    <row r="22" spans="1:4" ht="18.75">
      <c r="A22" s="18" t="s">
        <v>21</v>
      </c>
      <c r="B22" s="20">
        <f>SUM(B23:B32)</f>
        <v>547015</v>
      </c>
      <c r="C22" s="20">
        <f>SUM(C23:C32)</f>
        <v>99050</v>
      </c>
      <c r="D22" s="21">
        <f>C22/B22*100</f>
        <v>18.10736451468424</v>
      </c>
    </row>
    <row r="23" spans="1:4" ht="15.75">
      <c r="A23" s="9" t="s">
        <v>5</v>
      </c>
      <c r="B23" s="16">
        <v>27316</v>
      </c>
      <c r="C23" s="16">
        <v>9251</v>
      </c>
      <c r="D23" s="11">
        <f>C23/B23*100</f>
        <v>33.866598330648706</v>
      </c>
    </row>
    <row r="24" spans="1:4" ht="15.75">
      <c r="A24" s="9" t="s">
        <v>6</v>
      </c>
      <c r="B24" s="16">
        <v>806</v>
      </c>
      <c r="C24" s="16">
        <v>204</v>
      </c>
      <c r="D24" s="11">
        <f>C24/B24*100</f>
        <v>25.31017369727047</v>
      </c>
    </row>
    <row r="25" spans="1:4" ht="31.5">
      <c r="A25" s="9" t="s">
        <v>7</v>
      </c>
      <c r="B25" s="16">
        <v>1062</v>
      </c>
      <c r="C25" s="16">
        <v>770</v>
      </c>
      <c r="D25" s="11">
        <f aca="true" t="shared" si="1" ref="D25:D30">C25/B25*100</f>
        <v>72.50470809792844</v>
      </c>
    </row>
    <row r="26" spans="1:4" ht="15.75">
      <c r="A26" s="9" t="s">
        <v>8</v>
      </c>
      <c r="B26" s="16">
        <v>96825</v>
      </c>
      <c r="C26" s="16">
        <v>40696</v>
      </c>
      <c r="D26" s="11">
        <f t="shared" si="1"/>
        <v>42.030467337980895</v>
      </c>
    </row>
    <row r="27" spans="1:4" ht="15.75">
      <c r="A27" s="9" t="s">
        <v>9</v>
      </c>
      <c r="B27" s="16">
        <v>358460</v>
      </c>
      <c r="C27" s="16">
        <v>25465</v>
      </c>
      <c r="D27" s="11">
        <f t="shared" si="1"/>
        <v>7.104000446353847</v>
      </c>
    </row>
    <row r="28" spans="1:4" ht="15.75">
      <c r="A28" s="9" t="s">
        <v>27</v>
      </c>
      <c r="B28" s="16">
        <v>48</v>
      </c>
      <c r="C28" s="16">
        <v>10</v>
      </c>
      <c r="D28" s="11">
        <f t="shared" si="1"/>
        <v>20.833333333333336</v>
      </c>
    </row>
    <row r="29" spans="1:4" ht="15.75">
      <c r="A29" s="9" t="s">
        <v>28</v>
      </c>
      <c r="B29" s="16">
        <v>55744</v>
      </c>
      <c r="C29" s="16">
        <v>18504</v>
      </c>
      <c r="D29" s="11">
        <f t="shared" si="1"/>
        <v>33.19460390355913</v>
      </c>
    </row>
    <row r="30" spans="1:4" ht="15.75">
      <c r="A30" s="9" t="s">
        <v>10</v>
      </c>
      <c r="B30" s="16">
        <v>3435</v>
      </c>
      <c r="C30" s="16">
        <v>3000</v>
      </c>
      <c r="D30" s="11">
        <f t="shared" si="1"/>
        <v>87.33624454148472</v>
      </c>
    </row>
    <row r="31" spans="1:4" ht="15.75">
      <c r="A31" s="9" t="s">
        <v>18</v>
      </c>
      <c r="B31" s="16">
        <v>3313</v>
      </c>
      <c r="C31" s="16">
        <v>1150</v>
      </c>
      <c r="D31" s="11">
        <f>C31/B31*100</f>
        <v>34.71174162390582</v>
      </c>
    </row>
    <row r="32" spans="1:4" ht="15.75">
      <c r="A32" s="9" t="s">
        <v>35</v>
      </c>
      <c r="B32" s="16">
        <v>6</v>
      </c>
      <c r="C32" s="16"/>
      <c r="D32" s="11"/>
    </row>
    <row r="33" spans="1:4" ht="18.75">
      <c r="A33" s="18" t="s">
        <v>22</v>
      </c>
      <c r="B33" s="20">
        <f>B34</f>
        <v>28012</v>
      </c>
      <c r="C33" s="20">
        <f>C34</f>
        <v>-2302</v>
      </c>
      <c r="D33" s="12"/>
    </row>
    <row r="34" spans="1:4" ht="31.5">
      <c r="A34" s="10" t="s">
        <v>2</v>
      </c>
      <c r="B34" s="17">
        <f>B22-B6</f>
        <v>28012</v>
      </c>
      <c r="C34" s="17">
        <f>C22-C6</f>
        <v>-2302</v>
      </c>
      <c r="D34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2024-05-03T09:16:11Z</dcterms:modified>
  <cp:category/>
  <cp:version/>
  <cp:contentType/>
  <cp:contentStatus/>
</cp:coreProperties>
</file>