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<sst xmlns="http://schemas.openxmlformats.org/spreadsheetml/2006/main" count="34" uniqueCount="34">
  <si>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</si>
  <si>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</si>
  <si>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</si>
  <si>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</si>
  <si>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</si>
  <si>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</si>
  <si>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</si>
  <si>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</si>
  <si>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</si>
  <si>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</si>
  <si>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 И СРЕДСТВА МАССОВОЙ ИНФОРМАЦИИ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</si>
  <si>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</si>
  <si>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</si>
  <si>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</si>
  <si>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</si>
  <si>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</si>
  <si>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</si>
  <si>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</si>
  <si>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</si>
  <si>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</si>
  <si>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</si>
  <si>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</si>
  <si>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</si>
  <si>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</si>
  <si>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</si>
  <si>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</si>
  <si>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</si>
  <si>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</si>
  <si>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</si>
  <si>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</si>
  <si>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Доходы от оказания платных услуг и компенсации затрат государства</t>
  </si>
  <si>
    <t>Доходы от возврата организациями остатков субсидий прошлых лет</t>
  </si>
  <si>
    <t>по состоянию на 01.09.2015г.</t>
  </si>
  <si>
    <t>Невыясненные поступления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</si>
</sst>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3" fontId="6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6" fillId="2" borderId="1" xfId="18" applyFont="1" applyFill="1" applyBorder="1" applyAlignment="1">
      <alignment wrapText="1"/>
      <protection/>
    </xf>
    <xf numFmtId="3" fontId="7" fillId="0" borderId="1" xfId="0" applyNumberFormat="1" applyFont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дох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workbookViewId="0" topLeftCell="A1">
      <selection activeCell="B20" sqref="B20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28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15</v>
      </c>
      <c r="B5" s="4" t="s">
        <v>14</v>
      </c>
      <c r="C5" s="4" t="s">
        <v>13</v>
      </c>
      <c r="D5" s="4" t="s">
        <v>27</v>
      </c>
    </row>
    <row r="6" spans="1:4" ht="18.75">
      <c r="A6" s="18" t="s">
        <v>22</v>
      </c>
      <c r="B6" s="20">
        <f>B7+B17</f>
        <v>150780</v>
      </c>
      <c r="C6" s="20">
        <f>C7+C17</f>
        <v>76292</v>
      </c>
      <c r="D6" s="21">
        <f>C6/B6*100</f>
        <v>50.59822257593846</v>
      </c>
    </row>
    <row r="7" spans="1:4" s="2" customFormat="1" ht="31.5">
      <c r="A7" s="6" t="s">
        <v>12</v>
      </c>
      <c r="B7" s="14">
        <f>SUM(B8:B15)</f>
        <v>18009</v>
      </c>
      <c r="C7" s="14">
        <f>SUM(C8:C16)</f>
        <v>11530</v>
      </c>
      <c r="D7" s="7">
        <f>C7/B7*100</f>
        <v>64.02354378366373</v>
      </c>
    </row>
    <row r="8" spans="1:4" ht="15.75">
      <c r="A8" s="19" t="s">
        <v>0</v>
      </c>
      <c r="B8" s="15">
        <v>5253</v>
      </c>
      <c r="C8" s="15">
        <v>2849</v>
      </c>
      <c r="D8" s="7">
        <f aca="true" t="shared" si="0" ref="D8:D20">C8/B8*100</f>
        <v>54.23567485246525</v>
      </c>
    </row>
    <row r="9" spans="1:4" ht="15.75">
      <c r="A9" s="8" t="s">
        <v>25</v>
      </c>
      <c r="B9" s="15">
        <v>4314</v>
      </c>
      <c r="C9" s="15">
        <v>3598</v>
      </c>
      <c r="D9" s="7">
        <f t="shared" si="0"/>
        <v>83.40287436254057</v>
      </c>
    </row>
    <row r="10" spans="1:4" ht="15.75">
      <c r="A10" s="8" t="s">
        <v>19</v>
      </c>
      <c r="B10" s="15">
        <v>17</v>
      </c>
      <c r="C10" s="15">
        <v>13</v>
      </c>
      <c r="D10" s="7">
        <f t="shared" si="0"/>
        <v>76.47058823529412</v>
      </c>
    </row>
    <row r="11" spans="1:4" ht="15.75">
      <c r="A11" s="8" t="s">
        <v>18</v>
      </c>
      <c r="B11" s="15">
        <v>3850</v>
      </c>
      <c r="C11" s="15">
        <v>3609</v>
      </c>
      <c r="D11" s="7">
        <f t="shared" si="0"/>
        <v>93.74025974025973</v>
      </c>
    </row>
    <row r="12" spans="1:4" ht="31.5">
      <c r="A12" s="8" t="s">
        <v>26</v>
      </c>
      <c r="B12" s="15">
        <v>4006</v>
      </c>
      <c r="C12" s="15">
        <v>990</v>
      </c>
      <c r="D12" s="7">
        <f t="shared" si="0"/>
        <v>24.71293060409386</v>
      </c>
    </row>
    <row r="13" spans="1:4" ht="31.5">
      <c r="A13" s="8" t="s">
        <v>30</v>
      </c>
      <c r="B13" s="15"/>
      <c r="C13" s="15">
        <v>12</v>
      </c>
      <c r="D13" s="7"/>
    </row>
    <row r="14" spans="1:4" ht="15.75">
      <c r="A14" s="8" t="s">
        <v>17</v>
      </c>
      <c r="B14" s="15">
        <v>475</v>
      </c>
      <c r="C14" s="15">
        <v>453</v>
      </c>
      <c r="D14" s="7">
        <f t="shared" si="0"/>
        <v>95.36842105263158</v>
      </c>
    </row>
    <row r="15" spans="1:4" ht="15.75">
      <c r="A15" s="8" t="s">
        <v>16</v>
      </c>
      <c r="B15" s="15">
        <v>94</v>
      </c>
      <c r="C15" s="15">
        <v>0</v>
      </c>
      <c r="D15" s="7">
        <f t="shared" si="0"/>
        <v>0</v>
      </c>
    </row>
    <row r="16" spans="1:4" ht="15.75">
      <c r="A16" s="8" t="s">
        <v>33</v>
      </c>
      <c r="B16" s="15"/>
      <c r="C16" s="15">
        <v>6</v>
      </c>
      <c r="D16" s="7"/>
    </row>
    <row r="17" spans="1:4" ht="15.75">
      <c r="A17" s="5" t="s">
        <v>1</v>
      </c>
      <c r="B17" s="15">
        <f>B18+B19+B20</f>
        <v>132771</v>
      </c>
      <c r="C17" s="15">
        <f>SUM(C18:C20)</f>
        <v>64762</v>
      </c>
      <c r="D17" s="7">
        <f t="shared" si="0"/>
        <v>48.7772179165631</v>
      </c>
    </row>
    <row r="18" spans="1:4" ht="31.5">
      <c r="A18" s="5" t="s">
        <v>31</v>
      </c>
      <c r="B18" s="15">
        <v>100</v>
      </c>
      <c r="C18" s="15">
        <v>127</v>
      </c>
      <c r="D18" s="7"/>
    </row>
    <row r="19" spans="1:4" ht="31.5">
      <c r="A19" s="8" t="s">
        <v>3</v>
      </c>
      <c r="B19" s="15">
        <v>-142</v>
      </c>
      <c r="C19" s="15">
        <v>-168</v>
      </c>
      <c r="D19" s="7">
        <f t="shared" si="0"/>
        <v>118.30985915492957</v>
      </c>
    </row>
    <row r="20" spans="1:4" ht="31.5">
      <c r="A20" s="5" t="s">
        <v>21</v>
      </c>
      <c r="B20" s="14">
        <v>132813</v>
      </c>
      <c r="C20" s="14">
        <v>64803</v>
      </c>
      <c r="D20" s="7">
        <f t="shared" si="0"/>
        <v>48.79266336879673</v>
      </c>
    </row>
    <row r="21" spans="1:4" ht="18.75">
      <c r="A21" s="18" t="s">
        <v>23</v>
      </c>
      <c r="B21" s="20">
        <f>SUM(B22:B30)</f>
        <v>153842</v>
      </c>
      <c r="C21" s="20">
        <f>SUM(C22:C30)</f>
        <v>64738</v>
      </c>
      <c r="D21" s="21">
        <f>C21/B21*100</f>
        <v>42.08083618257693</v>
      </c>
    </row>
    <row r="22" spans="1:4" ht="15.75">
      <c r="A22" s="9" t="s">
        <v>5</v>
      </c>
      <c r="B22" s="16">
        <v>12774</v>
      </c>
      <c r="C22" s="16">
        <v>7581</v>
      </c>
      <c r="D22" s="11">
        <f>C22/B22*100</f>
        <v>59.34711131986848</v>
      </c>
    </row>
    <row r="23" spans="1:4" ht="15.75">
      <c r="A23" s="9" t="s">
        <v>6</v>
      </c>
      <c r="B23" s="16">
        <v>391</v>
      </c>
      <c r="C23" s="16">
        <v>270</v>
      </c>
      <c r="D23" s="11">
        <f>C23/B23*100</f>
        <v>69.0537084398977</v>
      </c>
    </row>
    <row r="24" spans="1:4" ht="31.5">
      <c r="A24" s="9" t="s">
        <v>7</v>
      </c>
      <c r="B24" s="16">
        <v>521</v>
      </c>
      <c r="C24" s="16">
        <v>104</v>
      </c>
      <c r="D24" s="11">
        <f aca="true" t="shared" si="1" ref="D24:D32">C24/B24*100</f>
        <v>19.961612284069098</v>
      </c>
    </row>
    <row r="25" spans="1:4" ht="15.75">
      <c r="A25" s="9" t="s">
        <v>8</v>
      </c>
      <c r="B25" s="16">
        <v>51503</v>
      </c>
      <c r="C25" s="16">
        <v>6973</v>
      </c>
      <c r="D25" s="11">
        <f t="shared" si="1"/>
        <v>13.539017144632352</v>
      </c>
    </row>
    <row r="26" spans="1:4" ht="15.75">
      <c r="A26" s="9" t="s">
        <v>9</v>
      </c>
      <c r="B26" s="16">
        <v>60490</v>
      </c>
      <c r="C26" s="16">
        <v>31398</v>
      </c>
      <c r="D26" s="11">
        <f t="shared" si="1"/>
        <v>51.90610018184824</v>
      </c>
    </row>
    <row r="27" spans="1:4" ht="15.75">
      <c r="A27" s="9" t="s">
        <v>29</v>
      </c>
      <c r="B27" s="16">
        <v>33</v>
      </c>
      <c r="C27" s="16">
        <v>33</v>
      </c>
      <c r="D27" s="11">
        <f t="shared" si="1"/>
        <v>100</v>
      </c>
    </row>
    <row r="28" spans="1:4" ht="31.5">
      <c r="A28" s="9" t="s">
        <v>10</v>
      </c>
      <c r="B28" s="16">
        <v>26014</v>
      </c>
      <c r="C28" s="16">
        <v>17214</v>
      </c>
      <c r="D28" s="11">
        <f t="shared" si="1"/>
        <v>66.17206119781656</v>
      </c>
    </row>
    <row r="29" spans="1:4" ht="15.75">
      <c r="A29" s="9" t="s">
        <v>11</v>
      </c>
      <c r="B29" s="16">
        <v>933</v>
      </c>
      <c r="C29" s="16">
        <v>674</v>
      </c>
      <c r="D29" s="11">
        <f t="shared" si="1"/>
        <v>72.2400857449089</v>
      </c>
    </row>
    <row r="30" spans="1:4" ht="15.75">
      <c r="A30" s="9" t="s">
        <v>20</v>
      </c>
      <c r="B30" s="16">
        <v>1183</v>
      </c>
      <c r="C30" s="16">
        <v>491</v>
      </c>
      <c r="D30" s="11">
        <f t="shared" si="1"/>
        <v>41.50464919695689</v>
      </c>
    </row>
    <row r="31" spans="1:4" ht="18.75">
      <c r="A31" s="18" t="s">
        <v>24</v>
      </c>
      <c r="B31" s="20">
        <f>B32</f>
        <v>3062</v>
      </c>
      <c r="C31" s="20">
        <f>C32</f>
        <v>-11554</v>
      </c>
      <c r="D31" s="12">
        <f t="shared" si="1"/>
        <v>-377.3350751143044</v>
      </c>
    </row>
    <row r="32" spans="1:4" ht="31.5">
      <c r="A32" s="10" t="s">
        <v>2</v>
      </c>
      <c r="B32" s="17">
        <f>B21-B6</f>
        <v>3062</v>
      </c>
      <c r="C32" s="17">
        <f>C21-C6</f>
        <v>-11554</v>
      </c>
      <c r="D32" s="13">
        <f t="shared" si="1"/>
        <v>-377.3350751143044</v>
      </c>
    </row>
  </sheetData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2015-09-15T05:49:01Z</dcterms:modified>
  <cp:category/>
  <cp:version/>
  <cp:contentType/>
  <cp:contentStatus/>
</cp:coreProperties>
</file>