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<sst xmlns="http://schemas.openxmlformats.org/spreadsheetml/2006/main" count="33" uniqueCount="33">
  <si>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</si>
  <si>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</si>
  <si>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</si>
  <si>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</si>
  <si>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</si>
  <si>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</si>
  <si>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</si>
  <si>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</si>
  <si>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</si>
  <si>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</si>
  <si>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</si>
  <si>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</si>
  <si>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</si>
  <si>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</si>
  <si>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</si>
  <si>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</si>
  <si>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</si>
  <si>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</si>
  <si>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</si>
  <si>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</si>
  <si>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</si>
  <si>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</si>
  <si>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</si>
  <si>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</si>
  <si>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</si>
  <si>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</si>
  <si>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</si>
  <si>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</si>
  <si>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</si>
  <si>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</si>
  <si>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</si>
  <si>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по состоянию на 01.02.2017 г.</t>
  </si>
  <si>
    <t>Доходы от возврата остатков субсидий, субвенций и иных межбюджетных трансфетров прошлых лет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</si>
</sst>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0">
      <selection activeCell="B17" sqref="B17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31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B7+B16</f>
        <v>83673</v>
      </c>
      <c r="C6" s="20">
        <f>C7+C16</f>
        <v>1166</v>
      </c>
      <c r="D6" s="21">
        <f>C6/B6*100</f>
        <v>1.3935200124293379</v>
      </c>
    </row>
    <row r="7" spans="1:4" s="2" customFormat="1" ht="31.5">
      <c r="A7" s="6" t="s">
        <v>11</v>
      </c>
      <c r="B7" s="14">
        <f>SUM(B8:B14)</f>
        <v>16485</v>
      </c>
      <c r="C7" s="14">
        <f>SUM(C8:C15)</f>
        <v>1193</v>
      </c>
      <c r="D7" s="7">
        <f>C7/B7*100</f>
        <v>7.236882013952077</v>
      </c>
    </row>
    <row r="8" spans="1:4" ht="15.75">
      <c r="A8" s="19" t="s">
        <v>0</v>
      </c>
      <c r="B8" s="15">
        <v>3055</v>
      </c>
      <c r="C8" s="15">
        <v>175</v>
      </c>
      <c r="D8" s="7">
        <f aca="true" t="shared" si="0" ref="D8:D19">C8/B8*100</f>
        <v>5.728314238952537</v>
      </c>
    </row>
    <row r="9" spans="1:4" ht="15.75">
      <c r="A9" s="8" t="s">
        <v>24</v>
      </c>
      <c r="B9" s="15">
        <v>4871</v>
      </c>
      <c r="C9" s="15">
        <v>481</v>
      </c>
      <c r="D9" s="7">
        <f t="shared" si="0"/>
        <v>9.874769041264628</v>
      </c>
    </row>
    <row r="10" spans="1:4" ht="15.75">
      <c r="A10" s="8" t="s">
        <v>18</v>
      </c>
      <c r="B10" s="15">
        <v>1183</v>
      </c>
      <c r="C10" s="15">
        <v>29</v>
      </c>
      <c r="D10" s="7">
        <f t="shared" si="0"/>
        <v>2.4513947590870666</v>
      </c>
    </row>
    <row r="11" spans="1:4" ht="15.75">
      <c r="A11" s="8" t="s">
        <v>17</v>
      </c>
      <c r="B11" s="15">
        <v>5360</v>
      </c>
      <c r="C11" s="15">
        <v>378</v>
      </c>
      <c r="D11" s="7">
        <f t="shared" si="0"/>
        <v>7.05223880597015</v>
      </c>
    </row>
    <row r="12" spans="1:4" ht="31.5">
      <c r="A12" s="8" t="s">
        <v>25</v>
      </c>
      <c r="B12" s="15">
        <v>1558</v>
      </c>
      <c r="C12" s="15">
        <v>127</v>
      </c>
      <c r="D12" s="7">
        <f t="shared" si="0"/>
        <v>8.15147625160462</v>
      </c>
    </row>
    <row r="13" spans="1:4" ht="15.75">
      <c r="A13" s="8" t="s">
        <v>16</v>
      </c>
      <c r="B13" s="15">
        <v>382</v>
      </c>
      <c r="C13" s="15">
        <v>3</v>
      </c>
      <c r="D13" s="7">
        <f t="shared" si="0"/>
        <v>0.7853403141361256</v>
      </c>
    </row>
    <row r="14" spans="1:4" ht="15.75">
      <c r="A14" s="8" t="s">
        <v>15</v>
      </c>
      <c r="B14" s="15">
        <v>76</v>
      </c>
      <c r="C14" s="15">
        <v>0</v>
      </c>
      <c r="D14" s="7">
        <f t="shared" si="0"/>
        <v>0</v>
      </c>
    </row>
    <row r="15" spans="1:4" ht="15.75">
      <c r="A15" s="8" t="s">
        <v>29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B17+B19+B18</f>
        <v>67188</v>
      </c>
      <c r="C16" s="15">
        <f>C17+C19+C18</f>
        <v>-27</v>
      </c>
      <c r="D16" s="7">
        <f t="shared" si="0"/>
        <v>-0.040185747454902665</v>
      </c>
    </row>
    <row r="17" spans="1:4" ht="31.5">
      <c r="A17" s="8" t="s">
        <v>3</v>
      </c>
      <c r="B17" s="15">
        <v>0</v>
      </c>
      <c r="C17" s="15">
        <v>-28</v>
      </c>
      <c r="D17" s="7">
        <v>0</v>
      </c>
    </row>
    <row r="18" spans="1:4" ht="31.5">
      <c r="A18" s="8" t="s">
        <v>32</v>
      </c>
      <c r="B18" s="15"/>
      <c r="C18" s="15">
        <v>1</v>
      </c>
      <c r="D18" s="7"/>
    </row>
    <row r="19" spans="1:4" ht="31.5">
      <c r="A19" s="5" t="s">
        <v>20</v>
      </c>
      <c r="B19" s="14">
        <v>67188</v>
      </c>
      <c r="C19" s="14">
        <v>0</v>
      </c>
      <c r="D19" s="7">
        <f t="shared" si="0"/>
        <v>0</v>
      </c>
    </row>
    <row r="20" spans="1:4" ht="18.75">
      <c r="A20" s="18" t="s">
        <v>22</v>
      </c>
      <c r="B20" s="20">
        <f>SUM(B21:B29)</f>
        <v>84473</v>
      </c>
      <c r="C20" s="20">
        <f>SUM(C21:C29)</f>
        <v>1392</v>
      </c>
      <c r="D20" s="21">
        <f>C20/B20*100</f>
        <v>1.6478638144732636</v>
      </c>
    </row>
    <row r="21" spans="1:4" ht="15.75">
      <c r="A21" s="9" t="s">
        <v>5</v>
      </c>
      <c r="B21" s="16">
        <v>14309</v>
      </c>
      <c r="C21" s="16">
        <v>442</v>
      </c>
      <c r="D21" s="11">
        <f>C21/B21*100</f>
        <v>3.088964987071074</v>
      </c>
    </row>
    <row r="22" spans="1:4" ht="15.75">
      <c r="A22" s="9" t="s">
        <v>6</v>
      </c>
      <c r="B22" s="16">
        <v>394</v>
      </c>
      <c r="C22" s="16">
        <v>0</v>
      </c>
      <c r="D22" s="11">
        <f>C22/B22*100</f>
        <v>0</v>
      </c>
    </row>
    <row r="23" spans="1:4" ht="31.5">
      <c r="A23" s="9" t="s">
        <v>7</v>
      </c>
      <c r="B23" s="16">
        <v>653</v>
      </c>
      <c r="C23" s="16">
        <v>0</v>
      </c>
      <c r="D23" s="11">
        <f aca="true" t="shared" si="1" ref="D23:D29">C23/B23*100</f>
        <v>0</v>
      </c>
    </row>
    <row r="24" spans="1:4" ht="15.75">
      <c r="A24" s="9" t="s">
        <v>8</v>
      </c>
      <c r="B24" s="16">
        <v>15806</v>
      </c>
      <c r="C24" s="16">
        <v>0</v>
      </c>
      <c r="D24" s="11">
        <f t="shared" si="1"/>
        <v>0</v>
      </c>
    </row>
    <row r="25" spans="1:4" ht="15.75">
      <c r="A25" s="9" t="s">
        <v>9</v>
      </c>
      <c r="B25" s="16">
        <v>25541</v>
      </c>
      <c r="C25" s="16">
        <v>50</v>
      </c>
      <c r="D25" s="11">
        <f t="shared" si="1"/>
        <v>0.19576367409263537</v>
      </c>
    </row>
    <row r="26" spans="1:4" ht="15.75">
      <c r="A26" s="9" t="s">
        <v>28</v>
      </c>
      <c r="B26" s="16">
        <v>33</v>
      </c>
      <c r="C26" s="16">
        <v>0</v>
      </c>
      <c r="D26" s="11">
        <f t="shared" si="1"/>
        <v>0</v>
      </c>
    </row>
    <row r="27" spans="1:4" ht="15.75">
      <c r="A27" s="9" t="s">
        <v>30</v>
      </c>
      <c r="B27" s="16">
        <v>26015</v>
      </c>
      <c r="C27" s="16">
        <v>850</v>
      </c>
      <c r="D27" s="11">
        <f t="shared" si="1"/>
        <v>3.2673457620603497</v>
      </c>
    </row>
    <row r="28" spans="1:4" ht="15.75">
      <c r="A28" s="9" t="s">
        <v>10</v>
      </c>
      <c r="B28" s="16">
        <v>683</v>
      </c>
      <c r="C28" s="16">
        <v>0</v>
      </c>
      <c r="D28" s="11">
        <f t="shared" si="1"/>
        <v>0</v>
      </c>
    </row>
    <row r="29" spans="1:4" ht="15.75">
      <c r="A29" s="9" t="s">
        <v>19</v>
      </c>
      <c r="B29" s="16">
        <v>1039</v>
      </c>
      <c r="C29" s="16">
        <v>50</v>
      </c>
      <c r="D29" s="11">
        <f t="shared" si="1"/>
        <v>4.8123195380173245</v>
      </c>
    </row>
    <row r="30" spans="1:4" ht="18.75">
      <c r="A30" s="18" t="s">
        <v>23</v>
      </c>
      <c r="B30" s="20">
        <f>B31</f>
        <v>800</v>
      </c>
      <c r="C30" s="20">
        <f>C31</f>
        <v>226</v>
      </c>
      <c r="D30" s="12"/>
    </row>
    <row r="31" spans="1:4" ht="31.5">
      <c r="A31" s="10" t="s">
        <v>2</v>
      </c>
      <c r="B31" s="17">
        <f>B20-B6</f>
        <v>800</v>
      </c>
      <c r="C31" s="17">
        <f>C20-C6</f>
        <v>226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2017-02-16T10:35:39Z</dcterms:modified>
  <cp:category/>
  <cp:version/>
  <cp:contentType/>
  <cp:contentStatus/>
</cp:coreProperties>
</file>