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<sst xmlns="http://schemas.openxmlformats.org/spreadsheetml/2006/main" count="35" uniqueCount="35">
  <si>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</si>
  <si>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</si>
  <si>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</si>
  <si>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</si>
  <si>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</si>
  <si>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</si>
  <si>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</si>
  <si>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</si>
  <si>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</si>
  <si>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</si>
  <si>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</si>
  <si>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</si>
  <si>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</si>
  <si>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</si>
  <si>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</si>
  <si>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</si>
  <si>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</si>
  <si>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</si>
  <si>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</si>
  <si>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</si>
  <si>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</si>
  <si>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</si>
  <si>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</si>
  <si>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</si>
  <si>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</si>
  <si>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</si>
  <si>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</si>
  <si>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</si>
  <si>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КУЛЬТУРА, КИНЕМАТОГРАФИЯ</t>
  </si>
  <si>
    <t>Доходы от продажи материальных и нематериальных активов</t>
  </si>
  <si>
    <t>Доходы от возврата остатков субсидий, субвенций и иных межбюджетных трансфетров прошлых лет</t>
  </si>
  <si>
    <t>Доходы от оказания платных услуг и компенсаций затрат государства</t>
  </si>
  <si>
    <t>СРЕДСТВА МАССОВОЙ ИНФОРМАЦИИ</t>
  </si>
  <si>
    <t>Прочие неналоговые доходы</t>
  </si>
  <si>
    <t>по состоянию на 01.06.2020г.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</si>
</sst>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6" fillId="34" borderId="1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Normal="75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3" t="s">
        <v>4</v>
      </c>
      <c r="B1" s="23"/>
      <c r="C1" s="23"/>
      <c r="D1" s="23"/>
    </row>
    <row r="2" spans="1:4" ht="20.25">
      <c r="A2" s="23" t="s">
        <v>26</v>
      </c>
      <c r="B2" s="23"/>
      <c r="C2" s="23"/>
      <c r="D2" s="23"/>
    </row>
    <row r="3" spans="1:4" ht="20.25">
      <c r="A3" s="23" t="s">
        <v>34</v>
      </c>
      <c r="B3" s="23"/>
      <c r="C3" s="23"/>
      <c r="D3" s="23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B7+B17</f>
        <v>173900</v>
      </c>
      <c r="C6" s="20">
        <f>C7+C17</f>
        <v>56148</v>
      </c>
      <c r="D6" s="21">
        <f>C6/B6*100</f>
        <v>32.28752156411731</v>
      </c>
    </row>
    <row r="7" spans="1:4" s="2" customFormat="1" ht="31.5">
      <c r="A7" s="6" t="s">
        <v>11</v>
      </c>
      <c r="B7" s="14">
        <f>SUM(B8:B16)</f>
        <v>33380</v>
      </c>
      <c r="C7" s="14">
        <f>SUM(C8:C16)</f>
        <v>12992</v>
      </c>
      <c r="D7" s="7">
        <f>C7/B7*100</f>
        <v>38.92150988615938</v>
      </c>
    </row>
    <row r="8" spans="1:4" ht="15.75">
      <c r="A8" s="19" t="s">
        <v>0</v>
      </c>
      <c r="B8" s="15">
        <v>3990</v>
      </c>
      <c r="C8" s="15">
        <v>1399</v>
      </c>
      <c r="D8" s="7">
        <f aca="true" t="shared" si="0" ref="D8:D20">C8/B8*100</f>
        <v>35.062656641604015</v>
      </c>
    </row>
    <row r="9" spans="1:4" ht="15.75">
      <c r="A9" s="8" t="s">
        <v>23</v>
      </c>
      <c r="B9" s="15">
        <v>15644</v>
      </c>
      <c r="C9" s="15">
        <v>5652</v>
      </c>
      <c r="D9" s="7">
        <f t="shared" si="0"/>
        <v>36.128867297366405</v>
      </c>
    </row>
    <row r="10" spans="1:4" ht="15.75">
      <c r="A10" s="8" t="s">
        <v>17</v>
      </c>
      <c r="B10" s="22">
        <v>1795</v>
      </c>
      <c r="C10" s="22">
        <v>836</v>
      </c>
      <c r="D10" s="7">
        <f t="shared" si="0"/>
        <v>46.57381615598886</v>
      </c>
    </row>
    <row r="11" spans="1:4" ht="15.75">
      <c r="A11" s="8" t="s">
        <v>16</v>
      </c>
      <c r="B11" s="15">
        <v>10200</v>
      </c>
      <c r="C11" s="15">
        <v>4422</v>
      </c>
      <c r="D11" s="7">
        <f t="shared" si="0"/>
        <v>43.35294117647059</v>
      </c>
    </row>
    <row r="12" spans="1:4" ht="31.5">
      <c r="A12" s="8" t="s">
        <v>24</v>
      </c>
      <c r="B12" s="15">
        <v>1640</v>
      </c>
      <c r="C12" s="15">
        <v>591</v>
      </c>
      <c r="D12" s="7">
        <f t="shared" si="0"/>
        <v>36.036585365853654</v>
      </c>
    </row>
    <row r="13" spans="1:4" ht="20.25" customHeight="1">
      <c r="A13" s="8" t="s">
        <v>31</v>
      </c>
      <c r="B13" s="15">
        <v>0</v>
      </c>
      <c r="C13" s="15">
        <v>9</v>
      </c>
      <c r="D13" s="7">
        <v>0</v>
      </c>
    </row>
    <row r="14" spans="1:4" ht="15.75">
      <c r="A14" s="8" t="s">
        <v>29</v>
      </c>
      <c r="B14" s="15">
        <v>20</v>
      </c>
      <c r="C14" s="15">
        <v>16</v>
      </c>
      <c r="D14" s="7">
        <f t="shared" si="0"/>
        <v>80</v>
      </c>
    </row>
    <row r="15" spans="1:4" ht="15.75">
      <c r="A15" s="8" t="s">
        <v>15</v>
      </c>
      <c r="B15" s="15">
        <v>91</v>
      </c>
      <c r="C15" s="15">
        <v>62</v>
      </c>
      <c r="D15" s="7">
        <f t="shared" si="0"/>
        <v>68.13186813186813</v>
      </c>
    </row>
    <row r="16" spans="1:4" ht="15.75">
      <c r="A16" s="8" t="s">
        <v>33</v>
      </c>
      <c r="B16" s="15"/>
      <c r="C16" s="15">
        <v>5</v>
      </c>
      <c r="D16" s="7"/>
    </row>
    <row r="17" spans="1:4" ht="15.75">
      <c r="A17" s="5" t="s">
        <v>1</v>
      </c>
      <c r="B17" s="15">
        <f>B19+B20+B18</f>
        <v>140520</v>
      </c>
      <c r="C17" s="15">
        <f>C19+C20+C18</f>
        <v>43156</v>
      </c>
      <c r="D17" s="7">
        <f t="shared" si="0"/>
        <v>30.71164247082266</v>
      </c>
    </row>
    <row r="18" spans="1:4" ht="31.5">
      <c r="A18" s="5" t="s">
        <v>30</v>
      </c>
      <c r="B18" s="15">
        <v>64</v>
      </c>
      <c r="C18" s="15">
        <v>64</v>
      </c>
      <c r="D18" s="7">
        <v>0</v>
      </c>
    </row>
    <row r="19" spans="1:4" ht="31.5">
      <c r="A19" s="8" t="s">
        <v>3</v>
      </c>
      <c r="B19" s="15">
        <v>-2052</v>
      </c>
      <c r="C19" s="15">
        <v>-2052</v>
      </c>
      <c r="D19" s="7">
        <f t="shared" si="0"/>
        <v>100</v>
      </c>
    </row>
    <row r="20" spans="1:4" ht="31.5">
      <c r="A20" s="5" t="s">
        <v>19</v>
      </c>
      <c r="B20" s="14">
        <v>142508</v>
      </c>
      <c r="C20" s="14">
        <v>45144</v>
      </c>
      <c r="D20" s="7">
        <f t="shared" si="0"/>
        <v>31.678221573525693</v>
      </c>
    </row>
    <row r="21" spans="1:4" ht="18.75">
      <c r="A21" s="18" t="s">
        <v>21</v>
      </c>
      <c r="B21" s="20">
        <f>SUM(B22:B31)</f>
        <v>175839</v>
      </c>
      <c r="C21" s="20">
        <f>SUM(C22:C31)</f>
        <v>50632</v>
      </c>
      <c r="D21" s="21">
        <f>C21/B21*100</f>
        <v>28.7945222618418</v>
      </c>
    </row>
    <row r="22" spans="1:4" ht="15.75">
      <c r="A22" s="9" t="s">
        <v>5</v>
      </c>
      <c r="B22" s="16">
        <v>18672</v>
      </c>
      <c r="C22" s="16">
        <v>6974</v>
      </c>
      <c r="D22" s="11">
        <f>C22/B22*100</f>
        <v>37.35004284490145</v>
      </c>
    </row>
    <row r="23" spans="1:4" ht="15.75">
      <c r="A23" s="9" t="s">
        <v>6</v>
      </c>
      <c r="B23" s="16">
        <v>474</v>
      </c>
      <c r="C23" s="16">
        <v>152</v>
      </c>
      <c r="D23" s="11">
        <f>C23/B23*100</f>
        <v>32.06751054852321</v>
      </c>
    </row>
    <row r="24" spans="1:4" ht="31.5">
      <c r="A24" s="9" t="s">
        <v>7</v>
      </c>
      <c r="B24" s="16">
        <v>325</v>
      </c>
      <c r="C24" s="16">
        <v>134</v>
      </c>
      <c r="D24" s="11">
        <f aca="true" t="shared" si="1" ref="D24:D31">C24/B24*100</f>
        <v>41.23076923076923</v>
      </c>
    </row>
    <row r="25" spans="1:4" ht="15.75">
      <c r="A25" s="9" t="s">
        <v>8</v>
      </c>
      <c r="B25" s="16">
        <v>23236</v>
      </c>
      <c r="C25" s="16">
        <v>11142</v>
      </c>
      <c r="D25" s="11">
        <f t="shared" si="1"/>
        <v>47.95145463935273</v>
      </c>
    </row>
    <row r="26" spans="1:4" ht="15.75">
      <c r="A26" s="9" t="s">
        <v>9</v>
      </c>
      <c r="B26" s="16">
        <v>86064</v>
      </c>
      <c r="C26" s="16">
        <v>11604</v>
      </c>
      <c r="D26" s="11">
        <f t="shared" si="1"/>
        <v>13.482989403234802</v>
      </c>
    </row>
    <row r="27" spans="1:4" ht="15.75">
      <c r="A27" s="9" t="s">
        <v>27</v>
      </c>
      <c r="B27" s="16">
        <v>49</v>
      </c>
      <c r="C27" s="16">
        <v>10</v>
      </c>
      <c r="D27" s="11">
        <f t="shared" si="1"/>
        <v>20.408163265306122</v>
      </c>
    </row>
    <row r="28" spans="1:4" ht="15.75">
      <c r="A28" s="9" t="s">
        <v>28</v>
      </c>
      <c r="B28" s="16">
        <v>42916</v>
      </c>
      <c r="C28" s="16">
        <v>18932</v>
      </c>
      <c r="D28" s="11">
        <f t="shared" si="1"/>
        <v>44.11408332556622</v>
      </c>
    </row>
    <row r="29" spans="1:4" ht="15.75">
      <c r="A29" s="9" t="s">
        <v>10</v>
      </c>
      <c r="B29" s="16">
        <v>1249</v>
      </c>
      <c r="C29" s="16">
        <v>458</v>
      </c>
      <c r="D29" s="11">
        <f t="shared" si="1"/>
        <v>36.6693354683747</v>
      </c>
    </row>
    <row r="30" spans="1:4" ht="15.75">
      <c r="A30" s="9" t="s">
        <v>18</v>
      </c>
      <c r="B30" s="16">
        <v>2838</v>
      </c>
      <c r="C30" s="16">
        <v>1220</v>
      </c>
      <c r="D30" s="11">
        <f>C30/B30*100</f>
        <v>42.98801973220578</v>
      </c>
    </row>
    <row r="31" spans="1:4" ht="15.75">
      <c r="A31" s="9" t="s">
        <v>32</v>
      </c>
      <c r="B31" s="16">
        <v>16</v>
      </c>
      <c r="C31" s="16">
        <v>6</v>
      </c>
      <c r="D31" s="11">
        <f t="shared" si="1"/>
        <v>37.5</v>
      </c>
    </row>
    <row r="32" spans="1:4" ht="18.75">
      <c r="A32" s="18" t="s">
        <v>22</v>
      </c>
      <c r="B32" s="20">
        <f>B33</f>
        <v>1939</v>
      </c>
      <c r="C32" s="20">
        <f>C33</f>
        <v>-5516</v>
      </c>
      <c r="D32" s="12"/>
    </row>
    <row r="33" spans="1:4" ht="31.5">
      <c r="A33" s="10" t="s">
        <v>2</v>
      </c>
      <c r="B33" s="17">
        <f>B21-B6</f>
        <v>1939</v>
      </c>
      <c r="C33" s="17">
        <f>C21-C6</f>
        <v>-5516</v>
      </c>
      <c r="D33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2020-06-05T04:27:23Z</dcterms:modified>
  <cp:category/>
  <cp:version/>
  <cp:contentType/>
  <cp:contentStatus/>
</cp:coreProperties>
</file>