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<sst xmlns="http://schemas.openxmlformats.org/spreadsheetml/2006/main" count="32" uniqueCount="32">
  <si>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</si>
  <si>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</si>
  <si>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</si>
  <si>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</si>
  <si>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</si>
  <si>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</si>
  <si>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</si>
  <si>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</si>
  <si>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</si>
  <si>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</si>
  <si>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</si>
  <si>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</si>
  <si>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</si>
  <si>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</si>
  <si>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</si>
  <si>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</si>
  <si>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</si>
  <si>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</si>
  <si>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</si>
  <si>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</si>
  <si>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</si>
  <si>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</si>
  <si>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</si>
  <si>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</si>
  <si>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</si>
  <si>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</si>
  <si>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</si>
  <si>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</si>
  <si>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</si>
  <si>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</si>
  <si>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</si>
  <si>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по состоянию на 01.05.2016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</si>
</sst>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Normal="75" zoomScaleSheetLayoutView="100" zoomScalePageLayoutView="0" workbookViewId="0" topLeftCell="A4">
      <selection activeCell="B19" sqref="B19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31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B7+B16</f>
        <v>145264</v>
      </c>
      <c r="C6" s="20">
        <f>C7+C16</f>
        <v>29463</v>
      </c>
      <c r="D6" s="21">
        <f>C6/B6*100</f>
        <v>20.282382420971473</v>
      </c>
    </row>
    <row r="7" spans="1:4" s="2" customFormat="1" ht="31.5">
      <c r="A7" s="6" t="s">
        <v>11</v>
      </c>
      <c r="B7" s="14">
        <f>SUM(B8:B14)</f>
        <v>16310</v>
      </c>
      <c r="C7" s="14">
        <f>SUM(C8:C15)</f>
        <v>6121</v>
      </c>
      <c r="D7" s="7">
        <f>C7/B7*100</f>
        <v>37.529123237277744</v>
      </c>
    </row>
    <row r="8" spans="1:4" ht="15.75">
      <c r="A8" s="19" t="s">
        <v>0</v>
      </c>
      <c r="B8" s="15">
        <v>2950</v>
      </c>
      <c r="C8" s="15">
        <v>776</v>
      </c>
      <c r="D8" s="7">
        <f aca="true" t="shared" si="0" ref="D8:D18">C8/B8*100</f>
        <v>26.305084745762713</v>
      </c>
    </row>
    <row r="9" spans="1:4" ht="15.75">
      <c r="A9" s="8" t="s">
        <v>24</v>
      </c>
      <c r="B9" s="15">
        <v>5981</v>
      </c>
      <c r="C9" s="15">
        <v>1997</v>
      </c>
      <c r="D9" s="7">
        <f t="shared" si="0"/>
        <v>33.38906537368333</v>
      </c>
    </row>
    <row r="10" spans="1:4" ht="15.75">
      <c r="A10" s="8" t="s">
        <v>18</v>
      </c>
      <c r="B10" s="15">
        <v>1026</v>
      </c>
      <c r="C10" s="15">
        <v>512</v>
      </c>
      <c r="D10" s="7">
        <f t="shared" si="0"/>
        <v>49.902534113060426</v>
      </c>
    </row>
    <row r="11" spans="1:4" ht="15.75">
      <c r="A11" s="8" t="s">
        <v>17</v>
      </c>
      <c r="B11" s="15">
        <v>4470</v>
      </c>
      <c r="C11" s="15">
        <v>2126</v>
      </c>
      <c r="D11" s="7">
        <f t="shared" si="0"/>
        <v>47.56152125279642</v>
      </c>
    </row>
    <row r="12" spans="1:4" ht="31.5">
      <c r="A12" s="8" t="s">
        <v>25</v>
      </c>
      <c r="B12" s="15">
        <v>1529</v>
      </c>
      <c r="C12" s="15">
        <v>468</v>
      </c>
      <c r="D12" s="7">
        <f t="shared" si="0"/>
        <v>30.608240680183123</v>
      </c>
    </row>
    <row r="13" spans="1:4" ht="15.75">
      <c r="A13" s="8" t="s">
        <v>16</v>
      </c>
      <c r="B13" s="15">
        <v>334</v>
      </c>
      <c r="C13" s="15">
        <v>197</v>
      </c>
      <c r="D13" s="7">
        <f t="shared" si="0"/>
        <v>58.982035928143716</v>
      </c>
    </row>
    <row r="14" spans="1:4" ht="15.75">
      <c r="A14" s="8" t="s">
        <v>15</v>
      </c>
      <c r="B14" s="15">
        <v>20</v>
      </c>
      <c r="C14" s="15">
        <v>45</v>
      </c>
      <c r="D14" s="7">
        <f t="shared" si="0"/>
        <v>225</v>
      </c>
    </row>
    <row r="15" spans="1:4" ht="15.75">
      <c r="A15" s="8" t="s">
        <v>29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128954</v>
      </c>
      <c r="C16" s="15">
        <f>SUM(C17:C18)</f>
        <v>23342</v>
      </c>
      <c r="D16" s="7">
        <f t="shared" si="0"/>
        <v>18.10102827364797</v>
      </c>
    </row>
    <row r="17" spans="1:4" ht="31.5">
      <c r="A17" s="8" t="s">
        <v>3</v>
      </c>
      <c r="B17" s="15">
        <v>0</v>
      </c>
      <c r="C17" s="15">
        <v>0</v>
      </c>
      <c r="D17" s="7">
        <v>0</v>
      </c>
    </row>
    <row r="18" spans="1:4" ht="31.5">
      <c r="A18" s="5" t="s">
        <v>20</v>
      </c>
      <c r="B18" s="14">
        <v>128954</v>
      </c>
      <c r="C18" s="14">
        <v>23342</v>
      </c>
      <c r="D18" s="7">
        <f t="shared" si="0"/>
        <v>18.10102827364797</v>
      </c>
    </row>
    <row r="19" spans="1:4" ht="18.75">
      <c r="A19" s="18" t="s">
        <v>22</v>
      </c>
      <c r="B19" s="20">
        <f>SUM(B20:B28)</f>
        <v>150391</v>
      </c>
      <c r="C19" s="20">
        <f>SUM(C20:C28)</f>
        <v>21796</v>
      </c>
      <c r="D19" s="21">
        <f>C19/B19*100</f>
        <v>14.492888537212997</v>
      </c>
    </row>
    <row r="20" spans="1:4" ht="15.75">
      <c r="A20" s="9" t="s">
        <v>5</v>
      </c>
      <c r="B20" s="16">
        <v>13266</v>
      </c>
      <c r="C20" s="16">
        <v>3885</v>
      </c>
      <c r="D20" s="11">
        <f>C20/B20*100</f>
        <v>29.285391225689732</v>
      </c>
    </row>
    <row r="21" spans="1:4" ht="15.75">
      <c r="A21" s="9" t="s">
        <v>6</v>
      </c>
      <c r="B21" s="16">
        <v>425</v>
      </c>
      <c r="C21" s="16">
        <v>123</v>
      </c>
      <c r="D21" s="11">
        <f>C21/B21*100</f>
        <v>28.941176470588236</v>
      </c>
    </row>
    <row r="22" spans="1:4" ht="31.5">
      <c r="A22" s="9" t="s">
        <v>7</v>
      </c>
      <c r="B22" s="16">
        <v>544</v>
      </c>
      <c r="C22" s="16">
        <v>49</v>
      </c>
      <c r="D22" s="11">
        <f aca="true" t="shared" si="1" ref="D22:D28">C22/B22*100</f>
        <v>9.007352941176471</v>
      </c>
    </row>
    <row r="23" spans="1:4" ht="15.75">
      <c r="A23" s="9" t="s">
        <v>8</v>
      </c>
      <c r="B23" s="16">
        <v>78271</v>
      </c>
      <c r="C23" s="16">
        <v>2393</v>
      </c>
      <c r="D23" s="11">
        <f t="shared" si="1"/>
        <v>3.0573264682960484</v>
      </c>
    </row>
    <row r="24" spans="1:4" ht="15.75">
      <c r="A24" s="9" t="s">
        <v>9</v>
      </c>
      <c r="B24" s="16">
        <v>27846</v>
      </c>
      <c r="C24" s="16">
        <v>5179</v>
      </c>
      <c r="D24" s="11">
        <f t="shared" si="1"/>
        <v>18.598721539898012</v>
      </c>
    </row>
    <row r="25" spans="1:4" ht="15.75">
      <c r="A25" s="9" t="s">
        <v>28</v>
      </c>
      <c r="B25" s="16">
        <v>34</v>
      </c>
      <c r="C25" s="16">
        <v>34</v>
      </c>
      <c r="D25" s="11">
        <f t="shared" si="1"/>
        <v>100</v>
      </c>
    </row>
    <row r="26" spans="1:4" ht="15.75">
      <c r="A26" s="9" t="s">
        <v>30</v>
      </c>
      <c r="B26" s="16">
        <v>28024</v>
      </c>
      <c r="C26" s="16">
        <v>9619</v>
      </c>
      <c r="D26" s="11">
        <f t="shared" si="1"/>
        <v>34.32415072794747</v>
      </c>
    </row>
    <row r="27" spans="1:4" ht="15.75">
      <c r="A27" s="9" t="s">
        <v>10</v>
      </c>
      <c r="B27" s="16">
        <v>764</v>
      </c>
      <c r="C27" s="16">
        <v>173</v>
      </c>
      <c r="D27" s="11">
        <f t="shared" si="1"/>
        <v>22.643979057591622</v>
      </c>
    </row>
    <row r="28" spans="1:4" ht="15.75">
      <c r="A28" s="9" t="s">
        <v>19</v>
      </c>
      <c r="B28" s="16">
        <v>1217</v>
      </c>
      <c r="C28" s="16">
        <v>341</v>
      </c>
      <c r="D28" s="11">
        <f t="shared" si="1"/>
        <v>28.019720624486443</v>
      </c>
    </row>
    <row r="29" spans="1:4" ht="18.75">
      <c r="A29" s="18" t="s">
        <v>23</v>
      </c>
      <c r="B29" s="20">
        <f>B30</f>
        <v>5127</v>
      </c>
      <c r="C29" s="20">
        <f>C30</f>
        <v>-7667</v>
      </c>
      <c r="D29" s="12"/>
    </row>
    <row r="30" spans="1:4" ht="31.5">
      <c r="A30" s="10" t="s">
        <v>2</v>
      </c>
      <c r="B30" s="17">
        <f>B19-B6</f>
        <v>5127</v>
      </c>
      <c r="C30" s="17">
        <f>C19-C6</f>
        <v>-7667</v>
      </c>
      <c r="D30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2016-05-12T03:29:02Z</dcterms:modified>
  <cp:category/>
  <cp:version/>
  <cp:contentType/>
  <cp:contentStatus/>
</cp:coreProperties>
</file>