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<sst xmlns="http://schemas.openxmlformats.org/spreadsheetml/2006/main" count="33" uniqueCount="33">
  <si>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</si>
  <si>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</si>
  <si>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</si>
  <si>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</si>
  <si>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</si>
  <si>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</si>
  <si>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</si>
  <si>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</si>
  <si>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</si>
  <si>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</si>
  <si>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</si>
  <si>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</si>
  <si>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</si>
  <si>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</si>
  <si>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</si>
  <si>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</si>
  <si>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</si>
  <si>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</si>
  <si>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</si>
  <si>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</si>
  <si>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</si>
  <si>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</si>
  <si>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</si>
  <si>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</si>
  <si>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</si>
  <si>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</si>
  <si>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</si>
  <si>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</si>
  <si>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</si>
  <si>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</si>
  <si>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</si>
  <si>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 xml:space="preserve">Доходы от оказания платных услуг (работ) и компенсации затрат государства </t>
  </si>
  <si>
    <t>по состоянию на 01.09.2016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</si>
</sst>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27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8" t="s">
        <v>21</v>
      </c>
      <c r="B6" s="20">
        <f>B7+B17</f>
        <v>145872</v>
      </c>
      <c r="C6" s="20">
        <f>C7+C17</f>
        <v>97043</v>
      </c>
      <c r="D6" s="21">
        <f>C6/B6*100</f>
        <v>66.52613249972579</v>
      </c>
    </row>
    <row r="7" spans="1:4" s="2" customFormat="1" ht="31.5">
      <c r="A7" s="6" t="s">
        <v>11</v>
      </c>
      <c r="B7" s="14">
        <f>SUM(B8:B15)</f>
        <v>16310</v>
      </c>
      <c r="C7" s="14">
        <f>SUM(C8:C16)</f>
        <v>11588</v>
      </c>
      <c r="D7" s="7">
        <f>C7/B7*100</f>
        <v>71.04843654199877</v>
      </c>
    </row>
    <row r="8" spans="1:4" ht="15.75">
      <c r="A8" s="19" t="s">
        <v>0</v>
      </c>
      <c r="B8" s="15">
        <v>2950</v>
      </c>
      <c r="C8" s="15">
        <v>1887</v>
      </c>
      <c r="D8" s="7">
        <f aca="true" t="shared" si="0" ref="D8:D19">C8/B8*100</f>
        <v>63.96610169491525</v>
      </c>
    </row>
    <row r="9" spans="1:4" ht="15.75">
      <c r="A9" s="8" t="s">
        <v>24</v>
      </c>
      <c r="B9" s="15">
        <v>5981</v>
      </c>
      <c r="C9" s="15">
        <v>4633</v>
      </c>
      <c r="D9" s="7">
        <f t="shared" si="0"/>
        <v>77.46196288246112</v>
      </c>
    </row>
    <row r="10" spans="1:4" ht="15.75">
      <c r="A10" s="8" t="s">
        <v>18</v>
      </c>
      <c r="B10" s="15">
        <v>1026</v>
      </c>
      <c r="C10" s="15">
        <v>689</v>
      </c>
      <c r="D10" s="7">
        <f t="shared" si="0"/>
        <v>67.15399610136453</v>
      </c>
    </row>
    <row r="11" spans="1:4" ht="15.75">
      <c r="A11" s="8" t="s">
        <v>17</v>
      </c>
      <c r="B11" s="15">
        <v>4470</v>
      </c>
      <c r="C11" s="15">
        <v>3141</v>
      </c>
      <c r="D11" s="7">
        <f t="shared" si="0"/>
        <v>70.26845637583892</v>
      </c>
    </row>
    <row r="12" spans="1:4" ht="31.5">
      <c r="A12" s="8" t="s">
        <v>25</v>
      </c>
      <c r="B12" s="15">
        <v>1529</v>
      </c>
      <c r="C12" s="15">
        <v>966</v>
      </c>
      <c r="D12" s="7">
        <f t="shared" si="0"/>
        <v>63.1785480706344</v>
      </c>
    </row>
    <row r="13" spans="1:4" ht="31.5">
      <c r="A13" s="8" t="s">
        <v>31</v>
      </c>
      <c r="B13" s="15"/>
      <c r="C13" s="15">
        <v>1</v>
      </c>
      <c r="D13" s="7"/>
    </row>
    <row r="14" spans="1:4" ht="15.75">
      <c r="A14" s="8" t="s">
        <v>16</v>
      </c>
      <c r="B14" s="15">
        <v>334</v>
      </c>
      <c r="C14" s="15">
        <v>205</v>
      </c>
      <c r="D14" s="7">
        <f t="shared" si="0"/>
        <v>61.377245508982035</v>
      </c>
    </row>
    <row r="15" spans="1:4" ht="15.75">
      <c r="A15" s="8" t="s">
        <v>15</v>
      </c>
      <c r="B15" s="15">
        <v>20</v>
      </c>
      <c r="C15" s="15">
        <v>66</v>
      </c>
      <c r="D15" s="7">
        <f t="shared" si="0"/>
        <v>330</v>
      </c>
    </row>
    <row r="16" spans="1:4" ht="15.75">
      <c r="A16" s="8" t="s">
        <v>29</v>
      </c>
      <c r="B16" s="15">
        <v>0</v>
      </c>
      <c r="C16" s="15">
        <v>0</v>
      </c>
      <c r="D16" s="7">
        <v>0</v>
      </c>
    </row>
    <row r="17" spans="1:4" ht="15.75">
      <c r="A17" s="5" t="s">
        <v>1</v>
      </c>
      <c r="B17" s="15">
        <f>B18+B19</f>
        <v>129562</v>
      </c>
      <c r="C17" s="15">
        <f>SUM(C18:C19)</f>
        <v>85455</v>
      </c>
      <c r="D17" s="7">
        <f t="shared" si="0"/>
        <v>65.95683919667805</v>
      </c>
    </row>
    <row r="18" spans="1:4" ht="31.5">
      <c r="A18" s="8" t="s">
        <v>3</v>
      </c>
      <c r="B18" s="15">
        <v>0</v>
      </c>
      <c r="C18" s="15">
        <v>0</v>
      </c>
      <c r="D18" s="7">
        <v>0</v>
      </c>
    </row>
    <row r="19" spans="1:4" ht="31.5">
      <c r="A19" s="5" t="s">
        <v>20</v>
      </c>
      <c r="B19" s="14">
        <v>129562</v>
      </c>
      <c r="C19" s="14">
        <v>85455</v>
      </c>
      <c r="D19" s="7">
        <f t="shared" si="0"/>
        <v>65.95683919667805</v>
      </c>
    </row>
    <row r="20" spans="1:4" ht="18.75">
      <c r="A20" s="18" t="s">
        <v>22</v>
      </c>
      <c r="B20" s="20">
        <f>SUM(B21:B29)</f>
        <v>150999</v>
      </c>
      <c r="C20" s="20">
        <f>SUM(C21:C29)</f>
        <v>94140</v>
      </c>
      <c r="D20" s="21">
        <f>C20/B20*100</f>
        <v>62.344783740289664</v>
      </c>
    </row>
    <row r="21" spans="1:4" ht="15.75">
      <c r="A21" s="9" t="s">
        <v>5</v>
      </c>
      <c r="B21" s="16">
        <v>13470</v>
      </c>
      <c r="C21" s="16">
        <v>7789</v>
      </c>
      <c r="D21" s="11">
        <f>C21/B21*100</f>
        <v>57.82479584261322</v>
      </c>
    </row>
    <row r="22" spans="1:4" ht="15.75">
      <c r="A22" s="9" t="s">
        <v>6</v>
      </c>
      <c r="B22" s="16">
        <v>425</v>
      </c>
      <c r="C22" s="16">
        <v>271</v>
      </c>
      <c r="D22" s="11">
        <f>C22/B22*100</f>
        <v>63.76470588235294</v>
      </c>
    </row>
    <row r="23" spans="1:4" ht="31.5">
      <c r="A23" s="9" t="s">
        <v>7</v>
      </c>
      <c r="B23" s="16">
        <v>494</v>
      </c>
      <c r="C23" s="16">
        <v>227</v>
      </c>
      <c r="D23" s="11">
        <f aca="true" t="shared" si="1" ref="D23:D29">C23/B23*100</f>
        <v>45.95141700404859</v>
      </c>
    </row>
    <row r="24" spans="1:4" ht="15.75">
      <c r="A24" s="9" t="s">
        <v>8</v>
      </c>
      <c r="B24" s="16">
        <v>78135</v>
      </c>
      <c r="C24" s="16">
        <v>50573</v>
      </c>
      <c r="D24" s="11">
        <f t="shared" si="1"/>
        <v>64.72515518013694</v>
      </c>
    </row>
    <row r="25" spans="1:4" ht="15.75">
      <c r="A25" s="9" t="s">
        <v>9</v>
      </c>
      <c r="B25" s="16">
        <v>29848</v>
      </c>
      <c r="C25" s="16">
        <v>15246</v>
      </c>
      <c r="D25" s="11">
        <f t="shared" si="1"/>
        <v>51.07879924953096</v>
      </c>
    </row>
    <row r="26" spans="1:4" ht="15.75">
      <c r="A26" s="9" t="s">
        <v>28</v>
      </c>
      <c r="B26" s="16">
        <v>34</v>
      </c>
      <c r="C26" s="16">
        <v>34</v>
      </c>
      <c r="D26" s="11">
        <f t="shared" si="1"/>
        <v>100</v>
      </c>
    </row>
    <row r="27" spans="1:4" ht="15.75">
      <c r="A27" s="9" t="s">
        <v>30</v>
      </c>
      <c r="B27" s="16">
        <v>26603</v>
      </c>
      <c r="C27" s="16">
        <v>18992</v>
      </c>
      <c r="D27" s="11">
        <f t="shared" si="1"/>
        <v>71.39044468668946</v>
      </c>
    </row>
    <row r="28" spans="1:4" ht="15.75">
      <c r="A28" s="9" t="s">
        <v>10</v>
      </c>
      <c r="B28" s="16">
        <v>774</v>
      </c>
      <c r="C28" s="16">
        <v>347</v>
      </c>
      <c r="D28" s="11">
        <f t="shared" si="1"/>
        <v>44.832041343669246</v>
      </c>
    </row>
    <row r="29" spans="1:4" ht="15.75">
      <c r="A29" s="9" t="s">
        <v>19</v>
      </c>
      <c r="B29" s="16">
        <v>1216</v>
      </c>
      <c r="C29" s="16">
        <v>661</v>
      </c>
      <c r="D29" s="11">
        <f t="shared" si="1"/>
        <v>54.35855263157895</v>
      </c>
    </row>
    <row r="30" spans="1:4" ht="18.75">
      <c r="A30" s="18" t="s">
        <v>23</v>
      </c>
      <c r="B30" s="20">
        <f>B31</f>
        <v>5127</v>
      </c>
      <c r="C30" s="20">
        <f>C31</f>
        <v>-2903</v>
      </c>
      <c r="D30" s="12"/>
    </row>
    <row r="31" spans="1:4" ht="31.5">
      <c r="A31" s="10" t="s">
        <v>2</v>
      </c>
      <c r="B31" s="17">
        <f>B20-B6</f>
        <v>5127</v>
      </c>
      <c r="C31" s="17">
        <f>C20-C6</f>
        <v>-2903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2016-09-15T04:11:37Z</dcterms:modified>
  <cp:category/>
  <cp:version/>
  <cp:contentType/>
  <cp:contentStatus/>
</cp:coreProperties>
</file>